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Raquel\Desktop\MIS COSAS\SANIDAD -Doc\FICHAS TECNICAS\"/>
    </mc:Choice>
  </mc:AlternateContent>
  <xr:revisionPtr revIDLastSave="0" documentId="8_{90238A17-E858-41C2-B33A-47DEE00D6E7A}" xr6:coauthVersionLast="47" xr6:coauthVersionMax="47" xr10:uidLastSave="{00000000-0000-0000-0000-000000000000}"/>
  <bookViews>
    <workbookView xWindow="-120" yWindow="-120" windowWidth="29040" windowHeight="15990" firstSheet="1" activeTab="1" xr2:uid="{00000000-000D-0000-FFFF-FFFF00000000}"/>
  </bookViews>
  <sheets>
    <sheet name="EN Com.Spec." sheetId="4" r:id="rId1"/>
    <sheet name="NL Com.Spec." sheetId="1" r:id="rId2"/>
    <sheet name="FR Com.Spec." sheetId="5" r:id="rId3"/>
    <sheet name="Allergens EN NL FR" sheetId="6" r:id="rId4"/>
  </sheets>
  <definedNames>
    <definedName name="_xlnm.Print_Area" localSheetId="0">'EN Com.Spec.'!$A$1:$E$44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7" i="1" l="1"/>
  <c r="B4" i="5" l="1"/>
  <c r="B6" i="6" l="1"/>
  <c r="E6" i="1" l="1"/>
  <c r="C6" i="1"/>
  <c r="E10" i="1"/>
  <c r="E11" i="1"/>
  <c r="E12" i="1"/>
  <c r="E13" i="1"/>
  <c r="E14" i="1"/>
  <c r="E15" i="1"/>
  <c r="E16" i="1"/>
  <c r="E9" i="1"/>
  <c r="B3" i="6" l="1"/>
  <c r="C33" i="5" l="1"/>
  <c r="C32" i="5"/>
  <c r="C33" i="1"/>
  <c r="C32" i="1"/>
  <c r="E34" i="1"/>
  <c r="E33" i="1"/>
  <c r="E32" i="1"/>
  <c r="E34" i="5"/>
  <c r="E33" i="5"/>
  <c r="E32" i="5"/>
  <c r="C43" i="5"/>
  <c r="B1" i="6"/>
  <c r="B4" i="6"/>
  <c r="B5" i="6"/>
  <c r="E1" i="5"/>
  <c r="B5" i="5"/>
  <c r="C6" i="5"/>
  <c r="B9" i="5"/>
  <c r="D9" i="5"/>
  <c r="B10" i="5"/>
  <c r="D10" i="5"/>
  <c r="B11" i="5"/>
  <c r="D11" i="5"/>
  <c r="B12" i="5"/>
  <c r="D12" i="5"/>
  <c r="B13" i="5"/>
  <c r="D13" i="5"/>
  <c r="B14" i="5"/>
  <c r="D14" i="5"/>
  <c r="B15" i="5"/>
  <c r="D15" i="5"/>
  <c r="B16" i="5"/>
  <c r="D16" i="5"/>
  <c r="B20" i="5"/>
  <c r="B21" i="5"/>
  <c r="B22" i="5"/>
  <c r="B23" i="5"/>
  <c r="C23" i="5"/>
  <c r="B24" i="5"/>
  <c r="B25" i="5"/>
  <c r="B27" i="5"/>
  <c r="C27" i="5"/>
  <c r="B28" i="5"/>
  <c r="C28" i="5"/>
  <c r="B29" i="5"/>
  <c r="B30" i="5"/>
  <c r="C30" i="5"/>
  <c r="B31" i="5"/>
  <c r="C31" i="5"/>
  <c r="B37" i="5"/>
  <c r="D37" i="5"/>
  <c r="C40" i="5"/>
  <c r="D40" i="5"/>
  <c r="E40" i="5"/>
  <c r="C41" i="5"/>
  <c r="D41" i="5"/>
  <c r="E41" i="5"/>
  <c r="C42" i="5"/>
  <c r="D42" i="5"/>
  <c r="E42" i="5"/>
  <c r="E1" i="1"/>
  <c r="B4" i="1"/>
  <c r="B5" i="1"/>
  <c r="B9" i="1"/>
  <c r="C9" i="1"/>
  <c r="D9" i="1"/>
  <c r="B10" i="1"/>
  <c r="C10" i="1"/>
  <c r="D10" i="1"/>
  <c r="B11" i="1"/>
  <c r="C11" i="1"/>
  <c r="D11" i="1"/>
  <c r="B12" i="1"/>
  <c r="C12" i="1"/>
  <c r="D12" i="1"/>
  <c r="B13" i="1"/>
  <c r="C13" i="1"/>
  <c r="D13" i="1"/>
  <c r="B14" i="1"/>
  <c r="C14" i="1"/>
  <c r="D14" i="1"/>
  <c r="B15" i="1"/>
  <c r="C15" i="1"/>
  <c r="D15" i="1"/>
  <c r="B16" i="1"/>
  <c r="C16" i="1"/>
  <c r="D16" i="1"/>
  <c r="B20" i="1"/>
  <c r="B21" i="1"/>
  <c r="B22" i="1"/>
  <c r="B23" i="1"/>
  <c r="C23" i="1"/>
  <c r="B24" i="1"/>
  <c r="B25" i="1"/>
  <c r="B27" i="1"/>
  <c r="C27" i="1"/>
  <c r="B28" i="1"/>
  <c r="C28" i="1"/>
  <c r="B29" i="1"/>
  <c r="B30" i="1"/>
  <c r="C30" i="1"/>
  <c r="B31" i="1"/>
  <c r="C31" i="1"/>
  <c r="B32" i="1"/>
  <c r="B33" i="1"/>
  <c r="D37" i="1"/>
</calcChain>
</file>

<file path=xl/sharedStrings.xml><?xml version="1.0" encoding="utf-8"?>
<sst xmlns="http://schemas.openxmlformats.org/spreadsheetml/2006/main" count="310" uniqueCount="229">
  <si>
    <t xml:space="preserve">Effectivedate: </t>
  </si>
  <si>
    <t>PRODUCT INFORMATION</t>
  </si>
  <si>
    <t>Product name</t>
  </si>
  <si>
    <t>HNZ Sweet chili sauce (6 x 875ml)</t>
  </si>
  <si>
    <t>Article number</t>
  </si>
  <si>
    <t>Net weight/Drained weight</t>
  </si>
  <si>
    <t>6 x 875 ml (e 1070 g)</t>
  </si>
  <si>
    <t>EAN code</t>
  </si>
  <si>
    <t>Bottle</t>
  </si>
  <si>
    <t>Tray</t>
  </si>
  <si>
    <t>Ingrediënt declaration</t>
  </si>
  <si>
    <t xml:space="preserve">Sugar, water, spirit vinegar, tomato puree, garlic, modified cornstarch, bell peppers, chili 1,5%, salt, spice. </t>
  </si>
  <si>
    <t>Nutritional data</t>
  </si>
  <si>
    <t>per 100 gram  product</t>
  </si>
  <si>
    <t>per 100 gram prepared product</t>
  </si>
  <si>
    <t>Energy</t>
  </si>
  <si>
    <t>762/179</t>
  </si>
  <si>
    <t>kJ / kcal</t>
  </si>
  <si>
    <t>Fat</t>
  </si>
  <si>
    <t>g</t>
  </si>
  <si>
    <t>(saturated fat)</t>
  </si>
  <si>
    <t>Carbohydrates</t>
  </si>
  <si>
    <t>(sugars)</t>
  </si>
  <si>
    <t>Protein</t>
  </si>
  <si>
    <t>Salt</t>
  </si>
  <si>
    <t>Fibre</t>
  </si>
  <si>
    <t>Product description/ Usage</t>
  </si>
  <si>
    <t xml:space="preserve">A slightly thick and sweet sauce with chili and garlic. Without conservatives. </t>
  </si>
  <si>
    <t>Preparation / Dosing</t>
  </si>
  <si>
    <t>No preparation.</t>
  </si>
  <si>
    <t>Microbiological data</t>
  </si>
  <si>
    <t>Total plate count</t>
  </si>
  <si>
    <t>&lt;1000</t>
  </si>
  <si>
    <t>cfu/ml</t>
  </si>
  <si>
    <t>Moulds and Yeast</t>
  </si>
  <si>
    <t>&lt;50</t>
  </si>
  <si>
    <t>Lactobacillus</t>
  </si>
  <si>
    <t>Staphylococcus aureus</t>
  </si>
  <si>
    <t>cfu/g / per 0.01 g</t>
  </si>
  <si>
    <t>Salmonellae</t>
  </si>
  <si>
    <t>per 25 g</t>
  </si>
  <si>
    <t>Enterobacteriaceae</t>
  </si>
  <si>
    <t>cfu/g</t>
  </si>
  <si>
    <t>Analytical data</t>
  </si>
  <si>
    <t>Dry matter</t>
  </si>
  <si>
    <t>%</t>
  </si>
  <si>
    <t>1,25-1,40</t>
  </si>
  <si>
    <t>pH</t>
  </si>
  <si>
    <t>3,4-3,6</t>
  </si>
  <si>
    <t>Brix</t>
  </si>
  <si>
    <t>42-48</t>
  </si>
  <si>
    <t>°</t>
  </si>
  <si>
    <t>Acid</t>
  </si>
  <si>
    <t>0,65-0,80</t>
  </si>
  <si>
    <t>Suitable for:</t>
  </si>
  <si>
    <t xml:space="preserve">Halal:  </t>
  </si>
  <si>
    <t>no</t>
  </si>
  <si>
    <t>Vegetarian:</t>
  </si>
  <si>
    <t>yes</t>
  </si>
  <si>
    <t xml:space="preserve">Kosher badatz: </t>
  </si>
  <si>
    <t>Vegan:</t>
  </si>
  <si>
    <t xml:space="preserve">Gluten free (gluten &lt; 20ppm) </t>
  </si>
  <si>
    <t>GMO</t>
  </si>
  <si>
    <t>All used ingredients are non-GMO or non-GMO by IP based upon suppliers certificates.</t>
  </si>
  <si>
    <t>Coding on packaging</t>
  </si>
  <si>
    <t>BB : DD.MM.YYYY, HH:MM LYYJJJL4. D - day, M - Month, Y - Year, HH - Hour, MM - Minute, Lotnumber, L4 - Line number</t>
  </si>
  <si>
    <t>Shelf life/Storage conditions</t>
  </si>
  <si>
    <t>months after production.</t>
  </si>
  <si>
    <t>weeks after opening ambient temperature</t>
  </si>
  <si>
    <t xml:space="preserve">Packaging material/dimensions </t>
  </si>
  <si>
    <t>primary</t>
  </si>
  <si>
    <t>secondary</t>
  </si>
  <si>
    <t>tertiary</t>
  </si>
  <si>
    <t>type,sort</t>
  </si>
  <si>
    <t>PET bottle + PP cap + label</t>
  </si>
  <si>
    <t>Cardboard tray + shrinkfoil</t>
  </si>
  <si>
    <t xml:space="preserve">dimensions (w x d x h) </t>
  </si>
  <si>
    <t>67,1 x 93,5 x 260</t>
  </si>
  <si>
    <t>209 x 192 x 263</t>
  </si>
  <si>
    <t>weight (g)</t>
  </si>
  <si>
    <t>Pet 42, PP 4,5</t>
  </si>
  <si>
    <t>42 g + 26 g</t>
  </si>
  <si>
    <t>% reclycleble</t>
  </si>
  <si>
    <t>Country of origine</t>
  </si>
  <si>
    <t>Production in:</t>
  </si>
  <si>
    <t>EU</t>
  </si>
  <si>
    <t>The product is produced according to the Dutch and EU-legislation.</t>
  </si>
  <si>
    <t>yes/no</t>
  </si>
  <si>
    <t>Ingangsdatum:</t>
  </si>
  <si>
    <t>PRODUCT INFORMATIE</t>
  </si>
  <si>
    <t>Productnaam</t>
  </si>
  <si>
    <t>Artikel nummer</t>
  </si>
  <si>
    <t>Netto inhoud/Uitlekgewicht</t>
  </si>
  <si>
    <t>Fles</t>
  </si>
  <si>
    <t>Doos</t>
  </si>
  <si>
    <t>Ingrediëntendeclaratie</t>
  </si>
  <si>
    <t xml:space="preserve">Water, zonnebloemolie, azijn, suiker, gemodicifeerd maïszetmeel, eigeel*, gefrituurde ui 1,3% (ui, zonnebloemolie), zout, mosterdmeel, natuurlijke aroma, knoflook poeder, zwarte peper, kleurstof : karamel. *van eieren van hennen van vrije uitloop </t>
  </si>
  <si>
    <t>Voedingswaarde</t>
  </si>
  <si>
    <t>per 100 gram product</t>
  </si>
  <si>
    <t>per 100 gram bereid product</t>
  </si>
  <si>
    <t>Energie</t>
  </si>
  <si>
    <t>Vet</t>
  </si>
  <si>
    <t>(waarvan verzadigd vet)</t>
  </si>
  <si>
    <t>Koolhydraten</t>
  </si>
  <si>
    <t>(waarvan suikers)</t>
  </si>
  <si>
    <t>Eiwit</t>
  </si>
  <si>
    <t xml:space="preserve">Zout </t>
  </si>
  <si>
    <t>Voedingsvezel</t>
  </si>
  <si>
    <t>Productomschrijving/ Toepassingsmogelijkheden</t>
  </si>
  <si>
    <t>Een enigszins dikke en zoete saus met chili en knoflook. Zonder conserveringsmiddelen.</t>
  </si>
  <si>
    <t>Bereiding /dosering</t>
  </si>
  <si>
    <t>Geen bereiding.</t>
  </si>
  <si>
    <t>Microbiologische data</t>
  </si>
  <si>
    <t>Totaal kiemgetal</t>
  </si>
  <si>
    <t>kve/g</t>
  </si>
  <si>
    <t>Gisten en schimmels</t>
  </si>
  <si>
    <t>Bacillus Cereus</t>
  </si>
  <si>
    <t>Salmonella</t>
  </si>
  <si>
    <t>Enterobacteriën</t>
  </si>
  <si>
    <t>Analytische kenmerken</t>
  </si>
  <si>
    <t>Droge stof</t>
  </si>
  <si>
    <t>Zuren</t>
  </si>
  <si>
    <t>Geschikt voor:</t>
  </si>
  <si>
    <t xml:space="preserve">Vegetarisch: </t>
  </si>
  <si>
    <t xml:space="preserve">Veganistisch:  </t>
  </si>
  <si>
    <t>Glutenvrij  (gluten &lt; 20 ppm)</t>
  </si>
  <si>
    <t>Alle gebruikte grondstoffen zijn non GMO of non GMO by IP volgens verklaringen van onze leveranciers</t>
  </si>
  <si>
    <t>Codering op verpakking</t>
  </si>
  <si>
    <t xml:space="preserve">Codering op fles: BB : DD.MM.YYYY, HH:MM LYYJJJL4. D - dag, M - maand, Y - jaar, HH - uur, MM - Minuut, Lot nummer, L4 - Lijn nummer
</t>
  </si>
  <si>
    <t>Houdbaarheid/bewaarcondities</t>
  </si>
  <si>
    <t>maanden na productie.</t>
  </si>
  <si>
    <t>weken na openen.</t>
  </si>
  <si>
    <t>Verpakkings soort/afmeting</t>
  </si>
  <si>
    <t>primair</t>
  </si>
  <si>
    <t>secundair</t>
  </si>
  <si>
    <t>tertiair</t>
  </si>
  <si>
    <t>soort</t>
  </si>
  <si>
    <t>PET fles + PP dop + label</t>
  </si>
  <si>
    <t>Karton tray + krimpfolie</t>
  </si>
  <si>
    <r>
      <rPr>
        <sz val="14"/>
        <rFont val="Arial"/>
        <family val="2"/>
      </rPr>
      <t>afmetingen</t>
    </r>
    <r>
      <rPr>
        <sz val="14"/>
        <color theme="1"/>
        <rFont val="Arial"/>
        <family val="2"/>
      </rPr>
      <t xml:space="preserve"> (wxdxh)</t>
    </r>
  </si>
  <si>
    <t>gewicht (g)</t>
  </si>
  <si>
    <t>% recyclebaar</t>
  </si>
  <si>
    <t>Land van herkomst</t>
  </si>
  <si>
    <t>Productie in:</t>
  </si>
  <si>
    <t>Het product is geproduceerd i.o.m. de Nederlandse en EU-wetgeving.</t>
  </si>
  <si>
    <t xml:space="preserve">Date d'entrée en vigueur: </t>
  </si>
  <si>
    <t>INFORMATION DE PRODUIT</t>
  </si>
  <si>
    <t>Nom du produit</t>
  </si>
  <si>
    <t>Numéro d'article</t>
  </si>
  <si>
    <t>Poids net / poids net égoutté</t>
  </si>
  <si>
    <t>Code EAN</t>
  </si>
  <si>
    <t>Boîte</t>
  </si>
  <si>
    <t>Carton</t>
  </si>
  <si>
    <t>Déclaration d'ingrédients</t>
  </si>
  <si>
    <t>Sucre, eau, vinaigre d'alcool, purée de tomates, ail, fécule de maïs modifiée, poivrons, piment 1,5%, sel, épices.</t>
  </si>
  <si>
    <t>Valeur nutritive</t>
  </si>
  <si>
    <t>par 100 grammes de produit</t>
  </si>
  <si>
    <t>par 100 grammes de produit préparé</t>
  </si>
  <si>
    <t>Énergie</t>
  </si>
  <si>
    <t>Lipides</t>
  </si>
  <si>
    <t>(dont lipides saturés)</t>
  </si>
  <si>
    <t>Glucides</t>
  </si>
  <si>
    <t>(dont sucres)</t>
  </si>
  <si>
    <t>Protéines</t>
  </si>
  <si>
    <t>Sel</t>
  </si>
  <si>
    <t>Fibres alimentaires</t>
  </si>
  <si>
    <t>Description du produit / Possibilités d'application</t>
  </si>
  <si>
    <t xml:space="preserve">Une sauce légèrement épaisse et douce avec du piment et de l'ail. Sans conservateur. </t>
  </si>
  <si>
    <t>Préparation / dosage</t>
  </si>
  <si>
    <t>Pas de préparation</t>
  </si>
  <si>
    <t>Données microbiologiques</t>
  </si>
  <si>
    <t>Teneur bactérienne totale</t>
  </si>
  <si>
    <t>Levures et moisissures</t>
  </si>
  <si>
    <t>Lactobacilles</t>
  </si>
  <si>
    <t>Salmonelles</t>
  </si>
  <si>
    <t>pour 25 g</t>
  </si>
  <si>
    <t>Entérobactéries</t>
  </si>
  <si>
    <t>Caractéristiques analytiques</t>
  </si>
  <si>
    <t>Matière sèche</t>
  </si>
  <si>
    <t>Acide</t>
  </si>
  <si>
    <t xml:space="preserve">Convient au : </t>
  </si>
  <si>
    <t>Végétarien</t>
  </si>
  <si>
    <t xml:space="preserve">Casher badatz: </t>
  </si>
  <si>
    <t>Végétalien</t>
  </si>
  <si>
    <t>Sans gluten (gluten &lt;20 ppm)</t>
  </si>
  <si>
    <t>OGM</t>
  </si>
  <si>
    <t>Toutes les substances utilisées ne contiennent pas d'OGM ou d'OGM à identité préservée suivant les déclarations de nos fournisseurs.</t>
  </si>
  <si>
    <t>Code sur l'emballage</t>
  </si>
  <si>
    <t xml:space="preserve">Codage en bouteille: BB: JJ.MM.AAAA, HH: MM LYYYYYL4. J - jour, M - mois, J - année, HH - heure, MM - minute, numéro de lot, L4 - numéro de ligne
</t>
  </si>
  <si>
    <t>Conservation / conditions de conservation</t>
  </si>
  <si>
    <t>mois à partir production.</t>
  </si>
  <si>
    <t>semaines, suivant l’ouverture au réfrigérateur.</t>
  </si>
  <si>
    <t>Type d'emballage / dimensions</t>
  </si>
  <si>
    <t>primaire</t>
  </si>
  <si>
    <t>secondaire</t>
  </si>
  <si>
    <t>tertiaire</t>
  </si>
  <si>
    <t>type</t>
  </si>
  <si>
    <t>PE-HD boîte</t>
  </si>
  <si>
    <t>Carton + label</t>
  </si>
  <si>
    <t>dimensions</t>
  </si>
  <si>
    <t>poids</t>
  </si>
  <si>
    <t>% recycleble</t>
  </si>
  <si>
    <t>Pays d'origine</t>
  </si>
  <si>
    <t>Fabriqué:</t>
  </si>
  <si>
    <t>Le produit est fabriqué e.a. selon la législation européenne.</t>
  </si>
  <si>
    <t>Effectivedate/Ingangsdatum/Date d'entrée en vigueur:</t>
  </si>
  <si>
    <t xml:space="preserve">ALLERGENS </t>
  </si>
  <si>
    <t>Article numbre</t>
  </si>
  <si>
    <t>Net weight</t>
  </si>
  <si>
    <t>EAN code/Code EAN</t>
  </si>
  <si>
    <t xml:space="preserve"> + / - / *</t>
  </si>
  <si>
    <r>
      <rPr>
        <b/>
        <i/>
        <sz val="14"/>
        <rFont val="Arial"/>
        <family val="2"/>
      </rPr>
      <t>Cereals</t>
    </r>
    <r>
      <rPr>
        <i/>
        <sz val="14"/>
        <rFont val="Arial"/>
        <family val="2"/>
      </rPr>
      <t xml:space="preserve"> containing gluten (i.e. wheat, rye, barley, oats, spelt, kamut or their hybridised strains) and products thereof / </t>
    </r>
    <r>
      <rPr>
        <b/>
        <i/>
        <sz val="14"/>
        <rFont val="Arial"/>
        <family val="2"/>
      </rPr>
      <t>Glutenbevattende granen</t>
    </r>
    <r>
      <rPr>
        <i/>
        <sz val="14"/>
        <rFont val="Arial"/>
        <family val="2"/>
      </rPr>
      <t xml:space="preserve"> (zoals tarwe, rogge, gerst, haver, spelt en kamut, of de hybride soorten daarvan en afgeleide producten / </t>
    </r>
    <r>
      <rPr>
        <b/>
        <i/>
        <sz val="14"/>
        <rFont val="Arial"/>
        <family val="2"/>
      </rPr>
      <t xml:space="preserve">Céreals </t>
    </r>
    <r>
      <rPr>
        <i/>
        <sz val="14"/>
        <rFont val="Arial"/>
        <family val="2"/>
      </rPr>
      <t>contenant du gluten à savoir: blé, seigle, orge, avoine, épeautre, kamut ou leurs souches hybridées et les produits à base de céréales.</t>
    </r>
  </si>
  <si>
    <t>-</t>
  </si>
  <si>
    <r>
      <rPr>
        <b/>
        <sz val="14"/>
        <rFont val="Arial"/>
        <family val="2"/>
      </rPr>
      <t>Crustaceans</t>
    </r>
    <r>
      <rPr>
        <sz val="14"/>
        <rFont val="Arial"/>
        <family val="2"/>
      </rPr>
      <t xml:space="preserve"> and products thereof/ </t>
    </r>
    <r>
      <rPr>
        <b/>
        <sz val="14"/>
        <rFont val="Arial"/>
        <family val="2"/>
      </rPr>
      <t>Schaaldieren</t>
    </r>
    <r>
      <rPr>
        <sz val="14"/>
        <rFont val="Arial"/>
        <family val="2"/>
      </rPr>
      <t xml:space="preserve"> en afgeleide producten / </t>
    </r>
    <r>
      <rPr>
        <b/>
        <sz val="14"/>
        <rFont val="Arial"/>
        <family val="2"/>
      </rPr>
      <t>Crustacés</t>
    </r>
    <r>
      <rPr>
        <sz val="14"/>
        <rFont val="Arial"/>
        <family val="2"/>
      </rPr>
      <t xml:space="preserve"> et produits à base de crustacés</t>
    </r>
  </si>
  <si>
    <r>
      <rPr>
        <b/>
        <sz val="14"/>
        <rFont val="Arial"/>
        <family val="2"/>
      </rPr>
      <t xml:space="preserve">Eggs </t>
    </r>
    <r>
      <rPr>
        <sz val="14"/>
        <rFont val="Arial"/>
        <family val="2"/>
      </rPr>
      <t xml:space="preserve">and products thereof/ </t>
    </r>
    <r>
      <rPr>
        <b/>
        <sz val="14"/>
        <rFont val="Arial"/>
        <family val="2"/>
      </rPr>
      <t>Eieren</t>
    </r>
    <r>
      <rPr>
        <sz val="14"/>
        <rFont val="Arial"/>
        <family val="2"/>
      </rPr>
      <t xml:space="preserve"> en afgeleide producten / </t>
    </r>
    <r>
      <rPr>
        <b/>
        <sz val="14"/>
        <rFont val="Arial"/>
        <family val="2"/>
      </rPr>
      <t>Oeuf</t>
    </r>
    <r>
      <rPr>
        <sz val="14"/>
        <rFont val="Arial"/>
        <family val="2"/>
      </rPr>
      <t>s et produits à base d' oeufs</t>
    </r>
  </si>
  <si>
    <r>
      <rPr>
        <b/>
        <sz val="14"/>
        <rFont val="Arial"/>
        <family val="2"/>
      </rPr>
      <t>Fish</t>
    </r>
    <r>
      <rPr>
        <sz val="14"/>
        <rFont val="Arial"/>
        <family val="2"/>
      </rPr>
      <t xml:space="preserve"> and products thereof / </t>
    </r>
    <r>
      <rPr>
        <b/>
        <sz val="14"/>
        <rFont val="Arial"/>
        <family val="2"/>
      </rPr>
      <t>Vis</t>
    </r>
    <r>
      <rPr>
        <sz val="14"/>
        <rFont val="Arial"/>
        <family val="2"/>
      </rPr>
      <t xml:space="preserve"> en afgeleide producten /</t>
    </r>
    <r>
      <rPr>
        <b/>
        <sz val="14"/>
        <rFont val="Arial"/>
        <family val="2"/>
      </rPr>
      <t xml:space="preserve"> Poissons</t>
    </r>
    <r>
      <rPr>
        <sz val="14"/>
        <rFont val="Arial"/>
        <family val="2"/>
      </rPr>
      <t xml:space="preserve"> et produits à base de poissons.</t>
    </r>
  </si>
  <si>
    <r>
      <rPr>
        <b/>
        <sz val="14"/>
        <rFont val="Arial"/>
        <family val="2"/>
      </rPr>
      <t>Peanuts</t>
    </r>
    <r>
      <rPr>
        <sz val="14"/>
        <rFont val="Arial"/>
        <family val="2"/>
      </rPr>
      <t xml:space="preserve"> and products thereof/ </t>
    </r>
    <r>
      <rPr>
        <b/>
        <sz val="14"/>
        <rFont val="Arial"/>
        <family val="2"/>
      </rPr>
      <t>Aardnoten</t>
    </r>
    <r>
      <rPr>
        <sz val="14"/>
        <rFont val="Arial"/>
        <family val="2"/>
      </rPr>
      <t xml:space="preserve"> en afgeleide producten / </t>
    </r>
    <r>
      <rPr>
        <b/>
        <sz val="14"/>
        <rFont val="Arial"/>
        <family val="2"/>
      </rPr>
      <t xml:space="preserve">Arachides </t>
    </r>
    <r>
      <rPr>
        <sz val="14"/>
        <rFont val="Arial"/>
        <family val="2"/>
      </rPr>
      <t>et produits à base d'arachides</t>
    </r>
  </si>
  <si>
    <r>
      <rPr>
        <b/>
        <sz val="14"/>
        <rFont val="Arial"/>
        <family val="2"/>
      </rPr>
      <t>Soybeans</t>
    </r>
    <r>
      <rPr>
        <sz val="14"/>
        <rFont val="Arial"/>
        <family val="2"/>
      </rPr>
      <t xml:space="preserve"> and products thereof/ </t>
    </r>
    <r>
      <rPr>
        <b/>
        <sz val="14"/>
        <rFont val="Arial"/>
        <family val="2"/>
      </rPr>
      <t>Sojabonen</t>
    </r>
    <r>
      <rPr>
        <sz val="14"/>
        <rFont val="Arial"/>
        <family val="2"/>
      </rPr>
      <t xml:space="preserve"> en afgeleide producten / </t>
    </r>
    <r>
      <rPr>
        <b/>
        <sz val="14"/>
        <rFont val="Arial"/>
        <family val="2"/>
      </rPr>
      <t>Soja</t>
    </r>
    <r>
      <rPr>
        <sz val="14"/>
        <rFont val="Arial"/>
        <family val="2"/>
      </rPr>
      <t xml:space="preserve"> et produits à base de soja </t>
    </r>
  </si>
  <si>
    <r>
      <rPr>
        <b/>
        <sz val="14"/>
        <rFont val="Arial"/>
        <family val="2"/>
      </rPr>
      <t>Milk</t>
    </r>
    <r>
      <rPr>
        <sz val="14"/>
        <rFont val="Arial"/>
        <family val="2"/>
      </rPr>
      <t xml:space="preserve"> and products thereof (including lactose)/ </t>
    </r>
    <r>
      <rPr>
        <b/>
        <sz val="14"/>
        <rFont val="Arial"/>
        <family val="2"/>
      </rPr>
      <t xml:space="preserve">Melk </t>
    </r>
    <r>
      <rPr>
        <sz val="14"/>
        <rFont val="Arial"/>
        <family val="2"/>
      </rPr>
      <t xml:space="preserve">en afgeleide producten/ (inclusief lactose) / </t>
    </r>
    <r>
      <rPr>
        <b/>
        <sz val="14"/>
        <rFont val="Arial"/>
        <family val="2"/>
      </rPr>
      <t xml:space="preserve">Lait </t>
    </r>
    <r>
      <rPr>
        <sz val="14"/>
        <rFont val="Arial"/>
        <family val="2"/>
      </rPr>
      <t>et produits à base de lait (y compris le lactose)</t>
    </r>
  </si>
  <si>
    <r>
      <rPr>
        <b/>
        <i/>
        <sz val="14"/>
        <rFont val="Arial"/>
        <family val="2"/>
      </rPr>
      <t xml:space="preserve">Nuts </t>
    </r>
    <r>
      <rPr>
        <i/>
        <sz val="14"/>
        <rFont val="Arial"/>
        <family val="2"/>
      </rPr>
      <t xml:space="preserve">(i.e. almonds, hazelnuts, walnuts, cashews, pecan nuts, Brazil nuts, pistachio nuts, macadamia nuts and Queensland nuts), and products thereof / 
</t>
    </r>
    <r>
      <rPr>
        <b/>
        <i/>
        <sz val="14"/>
        <rFont val="Arial"/>
        <family val="2"/>
      </rPr>
      <t>Noten</t>
    </r>
    <r>
      <rPr>
        <i/>
        <sz val="14"/>
        <rFont val="Arial"/>
        <family val="2"/>
      </rPr>
      <t xml:space="preserve"> (zoals amandelen, hazelnoten, walnoten, cashewnoten, pecannoten, paranoten, pistachenoten, macadamianoten,(of queensland nut Macadamia ternifoliea) en afgeleide producten /
</t>
    </r>
    <r>
      <rPr>
        <b/>
        <i/>
        <sz val="14"/>
        <rFont val="Arial"/>
        <family val="2"/>
      </rPr>
      <t>Fruits à coque</t>
    </r>
    <r>
      <rPr>
        <i/>
        <sz val="14"/>
        <rFont val="Arial"/>
        <family val="2"/>
      </rPr>
      <t xml:space="preserve"> (amandes, noisettes, pistaches, noix, noix de cajou, noix de pecan, noix du Brésil, noix de Macadamia et noix de Queensland) et produits à base de ces fruits</t>
    </r>
  </si>
  <si>
    <r>
      <rPr>
        <b/>
        <sz val="14"/>
        <rFont val="Arial"/>
        <family val="2"/>
      </rPr>
      <t>Celery</t>
    </r>
    <r>
      <rPr>
        <sz val="14"/>
        <rFont val="Arial"/>
        <family val="2"/>
      </rPr>
      <t xml:space="preserve"> and products thereof / </t>
    </r>
    <r>
      <rPr>
        <b/>
        <sz val="14"/>
        <rFont val="Arial"/>
        <family val="2"/>
      </rPr>
      <t>Selderij</t>
    </r>
    <r>
      <rPr>
        <sz val="14"/>
        <rFont val="Arial"/>
        <family val="2"/>
      </rPr>
      <t xml:space="preserve"> en afgeleide producten / </t>
    </r>
    <r>
      <rPr>
        <b/>
        <sz val="14"/>
        <rFont val="Arial"/>
        <family val="2"/>
      </rPr>
      <t xml:space="preserve">Céleri </t>
    </r>
    <r>
      <rPr>
        <sz val="14"/>
        <rFont val="Arial"/>
        <family val="2"/>
      </rPr>
      <t>et produits à base de céleri</t>
    </r>
  </si>
  <si>
    <r>
      <rPr>
        <b/>
        <sz val="14"/>
        <rFont val="Arial"/>
        <family val="2"/>
      </rPr>
      <t xml:space="preserve">Mustard </t>
    </r>
    <r>
      <rPr>
        <sz val="14"/>
        <rFont val="Arial"/>
        <family val="2"/>
      </rPr>
      <t xml:space="preserve">and products thereof/ </t>
    </r>
    <r>
      <rPr>
        <b/>
        <sz val="14"/>
        <rFont val="Arial"/>
        <family val="2"/>
      </rPr>
      <t xml:space="preserve">Mosterd </t>
    </r>
    <r>
      <rPr>
        <sz val="14"/>
        <rFont val="Arial"/>
        <family val="2"/>
      </rPr>
      <t>en afgeleide producten /</t>
    </r>
    <r>
      <rPr>
        <b/>
        <sz val="14"/>
        <rFont val="Arial"/>
        <family val="2"/>
      </rPr>
      <t xml:space="preserve"> Moutarde</t>
    </r>
    <r>
      <rPr>
        <sz val="14"/>
        <rFont val="Arial"/>
        <family val="2"/>
      </rPr>
      <t xml:space="preserve"> et produits à base de moutarde</t>
    </r>
  </si>
  <si>
    <r>
      <rPr>
        <b/>
        <sz val="14"/>
        <rFont val="Arial"/>
        <family val="2"/>
      </rPr>
      <t>Sesame seeds</t>
    </r>
    <r>
      <rPr>
        <sz val="14"/>
        <rFont val="Arial"/>
        <family val="2"/>
      </rPr>
      <t xml:space="preserve"> and products thereof / </t>
    </r>
    <r>
      <rPr>
        <b/>
        <sz val="14"/>
        <rFont val="Arial"/>
        <family val="2"/>
      </rPr>
      <t>Sesamzaad</t>
    </r>
    <r>
      <rPr>
        <sz val="14"/>
        <rFont val="Arial"/>
        <family val="2"/>
      </rPr>
      <t xml:space="preserve"> en afgeleide producten / </t>
    </r>
    <r>
      <rPr>
        <b/>
        <sz val="14"/>
        <rFont val="Arial"/>
        <family val="2"/>
      </rPr>
      <t>Graines de sésame</t>
    </r>
    <r>
      <rPr>
        <sz val="14"/>
        <rFont val="Arial"/>
        <family val="2"/>
      </rPr>
      <t xml:space="preserve"> et produits à base de graines de sésame</t>
    </r>
  </si>
  <si>
    <r>
      <rPr>
        <b/>
        <sz val="14"/>
        <rFont val="Arial"/>
        <family val="2"/>
      </rPr>
      <t>Sulphur dioxide</t>
    </r>
    <r>
      <rPr>
        <sz val="14"/>
        <rFont val="Arial"/>
        <family val="2"/>
      </rPr>
      <t xml:space="preserve"> and sulphites at concentrations of more than 10 mg/kg or 10 mg/litre expressed as SO 2 /
</t>
    </r>
    <r>
      <rPr>
        <b/>
        <sz val="14"/>
        <rFont val="Arial"/>
        <family val="2"/>
      </rPr>
      <t>Zwaveldioxide</t>
    </r>
    <r>
      <rPr>
        <sz val="14"/>
        <rFont val="Arial"/>
        <family val="2"/>
      </rPr>
      <t xml:space="preserve"> en sulfieten in concentraties van meer dan 10 mg/kg of 10 mg/ liter uitgedrukt als SO2 / 
</t>
    </r>
    <r>
      <rPr>
        <b/>
        <sz val="14"/>
        <rFont val="Arial"/>
        <family val="2"/>
      </rPr>
      <t>Anhydride de sulfureux</t>
    </r>
    <r>
      <rPr>
        <sz val="14"/>
        <rFont val="Arial"/>
        <family val="2"/>
      </rPr>
      <t xml:space="preserve"> et sulfite en concentration d' au moins 10 mg/kg, ou 10 mg/litre exprimées en SO2</t>
    </r>
  </si>
  <si>
    <r>
      <rPr>
        <b/>
        <sz val="14"/>
        <rFont val="Arial"/>
        <family val="2"/>
      </rPr>
      <t xml:space="preserve">Lupin </t>
    </r>
    <r>
      <rPr>
        <sz val="14"/>
        <rFont val="Arial"/>
        <family val="2"/>
      </rPr>
      <t xml:space="preserve">and products thereof/ </t>
    </r>
    <r>
      <rPr>
        <b/>
        <sz val="14"/>
        <rFont val="Arial"/>
        <family val="2"/>
      </rPr>
      <t xml:space="preserve">Lupine </t>
    </r>
    <r>
      <rPr>
        <sz val="14"/>
        <rFont val="Arial"/>
        <family val="2"/>
      </rPr>
      <t xml:space="preserve">en afgeleide producten / </t>
    </r>
    <r>
      <rPr>
        <b/>
        <sz val="14"/>
        <rFont val="Arial"/>
        <family val="2"/>
      </rPr>
      <t>Lupin</t>
    </r>
    <r>
      <rPr>
        <sz val="14"/>
        <rFont val="Arial"/>
        <family val="2"/>
      </rPr>
      <t xml:space="preserve"> et produits à base de lupin</t>
    </r>
  </si>
  <si>
    <r>
      <rPr>
        <b/>
        <sz val="14"/>
        <rFont val="Arial"/>
        <family val="2"/>
      </rPr>
      <t>Molluscs</t>
    </r>
    <r>
      <rPr>
        <sz val="14"/>
        <rFont val="Arial"/>
        <family val="2"/>
      </rPr>
      <t xml:space="preserve"> and products thereof/ </t>
    </r>
    <r>
      <rPr>
        <b/>
        <sz val="14"/>
        <rFont val="Arial"/>
        <family val="2"/>
      </rPr>
      <t>Weekdieren</t>
    </r>
    <r>
      <rPr>
        <sz val="14"/>
        <rFont val="Arial"/>
        <family val="2"/>
      </rPr>
      <t xml:space="preserve"> en afgeleide producten / </t>
    </r>
    <r>
      <rPr>
        <b/>
        <sz val="14"/>
        <rFont val="Arial"/>
        <family val="2"/>
      </rPr>
      <t xml:space="preserve">Mollusques </t>
    </r>
    <r>
      <rPr>
        <sz val="14"/>
        <rFont val="Arial"/>
        <family val="2"/>
      </rPr>
      <t>et produits à base de mollusques</t>
    </r>
  </si>
  <si>
    <t>+ allergen is present</t>
  </si>
  <si>
    <t>- allergen is absent</t>
  </si>
  <si>
    <t>(*) may contain allergen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</si>
</sst>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dd\-mm\-yy"/>
    <numFmt numFmtId="166" formatCode="0.0_)"/>
    <numFmt numFmtId="167" formatCode="0.0"/>
  </numFmts>
  <fonts count="21" x14ac:knownFonts="1">
    <font>
      <sz val="10"/>
      <name val="Arial"/>
    </font>
    <font>
      <sz val="11"/>
      <color theme="1"/>
      <name val="Calibri"/>
      <family val="2"/>
      <scheme val="minor"/>
    </font>
    <font>
      <sz val="10"/>
      <name val="Arial"/>
      <family val="2"/>
    </font>
    <font>
      <b/>
      <sz val="22"/>
      <name val="Arial"/>
      <family val="2"/>
    </font>
    <font>
      <sz val="9"/>
      <name val="Univers"/>
      <family val="2"/>
    </font>
    <font>
      <b/>
      <sz val="14"/>
      <name val="Arial"/>
      <family val="2"/>
    </font>
    <font>
      <sz val="14"/>
      <name val="Arial"/>
      <family val="2"/>
    </font>
    <font>
      <sz val="12"/>
      <name val="Arial"/>
      <family val="2"/>
    </font>
    <font>
      <b/>
      <i/>
      <sz val="10"/>
      <name val="Arial"/>
      <family val="2"/>
    </font>
    <font>
      <i/>
      <sz val="14"/>
      <name val="Arial"/>
      <family val="2"/>
    </font>
    <font>
      <b/>
      <sz val="18"/>
      <name val="Arial"/>
      <family val="2"/>
    </font>
    <font>
      <b/>
      <i/>
      <sz val="14"/>
      <name val="Arial"/>
      <family val="2"/>
    </font>
    <font>
      <sz val="14"/>
      <color theme="0" tint="-0.34998626667073579"/>
      <name val="Arial"/>
      <family val="2"/>
    </font>
    <font>
      <sz val="11"/>
      <color theme="1"/>
      <name val="Arial"/>
      <family val="2"/>
    </font>
    <font>
      <sz val="11"/>
      <color theme="1"/>
      <name val="Verdana"/>
      <family val="2"/>
    </font>
    <font>
      <sz val="10"/>
      <name val="Arial CE"/>
      <charset val="238"/>
    </font>
    <font>
      <sz val="10"/>
      <name val="Courier"/>
      <family val="3"/>
    </font>
    <font>
      <u/>
      <sz val="11"/>
      <color theme="10"/>
      <name val="Calibri"/>
      <family val="2"/>
      <scheme val="minor"/>
    </font>
    <font>
      <sz val="10"/>
      <color theme="1"/>
      <name val="Arial"/>
      <family val="2"/>
    </font>
    <font>
      <sz val="14"/>
      <color theme="1"/>
      <name val="Arial"/>
      <family val="2"/>
    </font>
    <font>
      <sz val="14"/>
      <color rgb="FFFF0000"/>
      <name val="Arial"/>
      <family val="2"/>
    </font>
  </fonts>
  <fills count="4">
    <fill>
      <patternFill patternType="none"/>
    </fill>
    <fill>
      <patternFill patternType="gray125"/>
    </fill>
    <fill>
      <patternFill patternType="lightGray">
        <bgColor indexed="22"/>
      </patternFill>
    </fill>
    <fill>
      <patternFill patternType="solid">
        <fgColor theme="0"/>
        <bgColor indexed="64"/>
      </patternFill>
    </fill>
  </fills>
  <borders count="46">
    <border>
      <left/>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bottom style="medium">
        <color indexed="64"/>
      </bottom>
      <diagonal/>
    </border>
    <border>
      <left/>
      <right/>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s>
  <cellStyleXfs count="22">
    <xf numFmtId="0" fontId="0" fillId="0" borderId="0"/>
    <xf numFmtId="0" fontId="2" fillId="0" borderId="0"/>
    <xf numFmtId="0" fontId="13" fillId="0" borderId="0"/>
    <xf numFmtId="0" fontId="1" fillId="0" borderId="0"/>
    <xf numFmtId="0" fontId="14" fillId="0" borderId="0"/>
    <xf numFmtId="0" fontId="2" fillId="0" borderId="0"/>
    <xf numFmtId="166" fontId="7" fillId="0" borderId="0"/>
    <xf numFmtId="0" fontId="15" fillId="0" borderId="0"/>
    <xf numFmtId="164" fontId="2" fillId="0" borderId="0" applyFont="0" applyFill="0" applyBorder="0" applyAlignment="0" applyProtection="0"/>
    <xf numFmtId="0" fontId="16" fillId="0" borderId="0"/>
    <xf numFmtId="0" fontId="7" fillId="0" borderId="0"/>
    <xf numFmtId="0" fontId="2" fillId="0" borderId="0"/>
    <xf numFmtId="0" fontId="2" fillId="0" borderId="0"/>
    <xf numFmtId="0" fontId="7" fillId="0" borderId="0"/>
    <xf numFmtId="0" fontId="2" fillId="0" borderId="0"/>
    <xf numFmtId="0" fontId="2" fillId="0" borderId="0"/>
    <xf numFmtId="0" fontId="16" fillId="0" borderId="0"/>
    <xf numFmtId="164" fontId="2" fillId="0" borderId="0" applyFont="0" applyFill="0" applyBorder="0" applyAlignment="0" applyProtection="0"/>
    <xf numFmtId="0" fontId="2" fillId="0" borderId="0"/>
    <xf numFmtId="0" fontId="2" fillId="0" borderId="0"/>
    <xf numFmtId="0" fontId="17" fillId="0" borderId="0" applyNumberFormat="0" applyFill="0" applyBorder="0" applyAlignment="0" applyProtection="0"/>
    <xf numFmtId="0" fontId="1" fillId="0" borderId="0"/>
  </cellStyleXfs>
  <cellXfs count="208">
    <xf numFmtId="0" fontId="0" fillId="0" borderId="0" xfId="0"/>
    <xf numFmtId="0" fontId="4" fillId="0" borderId="0" xfId="0" applyFont="1"/>
    <xf numFmtId="0" fontId="6" fillId="0" borderId="1" xfId="0" applyFont="1" applyBorder="1" applyAlignment="1">
      <alignment horizontal="left" vertical="top" wrapText="1"/>
    </xf>
    <xf numFmtId="0" fontId="5" fillId="0" borderId="2" xfId="0" applyFont="1" applyBorder="1" applyAlignment="1">
      <alignment vertical="top"/>
    </xf>
    <xf numFmtId="0" fontId="5" fillId="0" borderId="3" xfId="0" applyFont="1" applyBorder="1" applyAlignment="1">
      <alignment horizontal="left" vertical="top"/>
    </xf>
    <xf numFmtId="0" fontId="6" fillId="0" borderId="1" xfId="0" applyFont="1" applyBorder="1" applyAlignment="1">
      <alignment horizontal="left" vertical="top"/>
    </xf>
    <xf numFmtId="0" fontId="5" fillId="0" borderId="4" xfId="0" applyFont="1" applyBorder="1" applyAlignment="1">
      <alignment horizontal="left" vertical="top" wrapText="1"/>
    </xf>
    <xf numFmtId="0" fontId="5" fillId="0" borderId="2" xfId="0" applyFont="1" applyBorder="1" applyAlignment="1">
      <alignment horizontal="left" vertical="top" wrapText="1"/>
    </xf>
    <xf numFmtId="0" fontId="5" fillId="0" borderId="1" xfId="0" applyFont="1" applyBorder="1" applyAlignment="1">
      <alignment horizontal="left" vertical="top" wrapText="1"/>
    </xf>
    <xf numFmtId="0" fontId="6" fillId="0" borderId="5" xfId="0" applyFont="1" applyBorder="1"/>
    <xf numFmtId="0" fontId="6" fillId="0" borderId="6" xfId="0" applyFont="1" applyBorder="1"/>
    <xf numFmtId="0" fontId="6" fillId="0" borderId="7" xfId="0" applyFont="1" applyBorder="1"/>
    <xf numFmtId="0" fontId="6" fillId="0" borderId="6" xfId="0" applyFont="1" applyBorder="1" applyAlignment="1">
      <alignment wrapText="1"/>
    </xf>
    <xf numFmtId="0" fontId="6" fillId="0" borderId="11" xfId="0" applyFont="1" applyBorder="1"/>
    <xf numFmtId="0" fontId="6" fillId="0" borderId="12" xfId="0" applyFont="1" applyBorder="1"/>
    <xf numFmtId="0" fontId="6" fillId="0" borderId="13" xfId="0" applyFont="1" applyBorder="1" applyAlignment="1">
      <alignment vertical="top" wrapText="1"/>
    </xf>
    <xf numFmtId="0" fontId="6" fillId="0" borderId="5" xfId="0" applyFont="1" applyBorder="1" applyAlignment="1">
      <alignment vertical="top" wrapText="1"/>
    </xf>
    <xf numFmtId="0" fontId="6" fillId="0" borderId="5" xfId="0" applyFont="1" applyBorder="1" applyAlignment="1">
      <alignment horizontal="left" vertical="top" wrapText="1"/>
    </xf>
    <xf numFmtId="0" fontId="6" fillId="0" borderId="15" xfId="0" applyFont="1" applyBorder="1"/>
    <xf numFmtId="0" fontId="5" fillId="0" borderId="6" xfId="0" applyFont="1" applyBorder="1" applyAlignment="1">
      <alignment horizontal="left" vertical="top" wrapText="1"/>
    </xf>
    <xf numFmtId="0" fontId="6" fillId="0" borderId="20" xfId="0" applyFont="1" applyBorder="1"/>
    <xf numFmtId="0" fontId="6" fillId="0" borderId="18" xfId="0" applyFont="1" applyBorder="1"/>
    <xf numFmtId="0" fontId="5" fillId="0" borderId="6" xfId="0" applyFont="1" applyBorder="1" applyAlignment="1">
      <alignment vertical="top"/>
    </xf>
    <xf numFmtId="165" fontId="7" fillId="0" borderId="0" xfId="0" applyNumberFormat="1" applyFont="1" applyAlignment="1">
      <alignment horizontal="right" vertical="top"/>
    </xf>
    <xf numFmtId="0" fontId="7" fillId="0" borderId="22" xfId="0" applyFont="1" applyBorder="1" applyAlignment="1">
      <alignment horizontal="right" wrapText="1"/>
    </xf>
    <xf numFmtId="0" fontId="6" fillId="0" borderId="9" xfId="0" applyFont="1" applyBorder="1" applyAlignment="1">
      <alignment vertical="top"/>
    </xf>
    <xf numFmtId="0" fontId="6" fillId="0" borderId="23" xfId="0" applyFont="1" applyBorder="1" applyAlignment="1">
      <alignment vertical="top"/>
    </xf>
    <xf numFmtId="0" fontId="6" fillId="0" borderId="13" xfId="0" applyFont="1" applyBorder="1" applyAlignment="1">
      <alignment vertical="top"/>
    </xf>
    <xf numFmtId="165" fontId="7" fillId="0" borderId="23" xfId="0" applyNumberFormat="1" applyFont="1" applyBorder="1" applyAlignment="1">
      <alignment horizontal="right" wrapText="1"/>
    </xf>
    <xf numFmtId="0" fontId="6" fillId="0" borderId="17" xfId="0" applyFont="1" applyBorder="1" applyAlignment="1">
      <alignment vertical="top" wrapText="1"/>
    </xf>
    <xf numFmtId="0" fontId="6" fillId="0" borderId="8" xfId="0" applyFont="1" applyBorder="1" applyAlignment="1">
      <alignment vertical="top" wrapText="1"/>
    </xf>
    <xf numFmtId="0" fontId="6" fillId="0" borderId="25" xfId="0" applyFont="1" applyBorder="1"/>
    <xf numFmtId="0" fontId="6" fillId="0" borderId="5" xfId="0" applyFont="1" applyBorder="1" applyAlignment="1">
      <alignment horizontal="right"/>
    </xf>
    <xf numFmtId="0" fontId="6" fillId="0" borderId="26" xfId="0" applyFont="1" applyBorder="1" applyAlignment="1">
      <alignment vertical="top" wrapText="1"/>
    </xf>
    <xf numFmtId="0" fontId="2" fillId="0" borderId="0" xfId="0" applyFont="1" applyAlignment="1">
      <alignment horizontal="right" wrapText="1"/>
    </xf>
    <xf numFmtId="0" fontId="6" fillId="0" borderId="27" xfId="0" applyFont="1" applyBorder="1" applyAlignment="1" applyProtection="1">
      <alignment vertical="center" wrapText="1"/>
      <protection locked="0"/>
    </xf>
    <xf numFmtId="0" fontId="6" fillId="0" borderId="28" xfId="0" applyFont="1" applyBorder="1" applyAlignment="1" applyProtection="1">
      <alignment vertical="center"/>
      <protection locked="0"/>
    </xf>
    <xf numFmtId="0" fontId="6" fillId="0" borderId="23" xfId="0" applyFont="1" applyBorder="1" applyAlignment="1">
      <alignment vertical="top" wrapText="1"/>
    </xf>
    <xf numFmtId="0" fontId="6" fillId="0" borderId="0" xfId="0" applyFont="1" applyAlignment="1">
      <alignment vertical="top" wrapText="1"/>
    </xf>
    <xf numFmtId="0" fontId="5" fillId="0" borderId="5" xfId="0" applyFont="1" applyBorder="1" applyAlignment="1">
      <alignment horizontal="left" vertical="top" wrapText="1"/>
    </xf>
    <xf numFmtId="0" fontId="6" fillId="0" borderId="16" xfId="0" applyFont="1" applyBorder="1" applyAlignment="1">
      <alignment vertical="top"/>
    </xf>
    <xf numFmtId="0" fontId="6" fillId="0" borderId="19" xfId="0" applyFont="1" applyBorder="1" applyAlignment="1">
      <alignment vertical="top" wrapText="1"/>
    </xf>
    <xf numFmtId="0" fontId="6" fillId="0" borderId="29" xfId="0" applyFont="1" applyBorder="1" applyAlignment="1">
      <alignment vertical="top"/>
    </xf>
    <xf numFmtId="0" fontId="6" fillId="0" borderId="0" xfId="0" applyFont="1" applyAlignment="1">
      <alignment vertical="top"/>
    </xf>
    <xf numFmtId="0" fontId="6" fillId="0" borderId="10" xfId="0" applyFont="1" applyBorder="1" applyAlignment="1">
      <alignment vertical="top"/>
    </xf>
    <xf numFmtId="0" fontId="6" fillId="0" borderId="33" xfId="0" applyFont="1" applyBorder="1"/>
    <xf numFmtId="0" fontId="6" fillId="0" borderId="10" xfId="0" applyFont="1" applyBorder="1" applyAlignment="1">
      <alignment vertical="top" wrapText="1"/>
    </xf>
    <xf numFmtId="0" fontId="6" fillId="0" borderId="34" xfId="0" applyFont="1" applyBorder="1" applyAlignment="1">
      <alignment vertical="top" wrapText="1"/>
    </xf>
    <xf numFmtId="0" fontId="8" fillId="0" borderId="7" xfId="0" quotePrefix="1" applyFont="1" applyBorder="1"/>
    <xf numFmtId="0" fontId="7" fillId="0" borderId="7" xfId="0" applyFont="1" applyBorder="1" applyAlignment="1">
      <alignment horizontal="right"/>
    </xf>
    <xf numFmtId="165" fontId="7" fillId="0" borderId="34" xfId="0" applyNumberFormat="1" applyFont="1" applyBorder="1" applyAlignment="1">
      <alignment horizontal="right"/>
    </xf>
    <xf numFmtId="0" fontId="3" fillId="2" borderId="2" xfId="0" applyFont="1" applyFill="1" applyBorder="1" applyAlignment="1">
      <alignment horizontal="center" vertical="center" wrapText="1"/>
    </xf>
    <xf numFmtId="0" fontId="0" fillId="0" borderId="4" xfId="0" applyBorder="1"/>
    <xf numFmtId="0" fontId="5" fillId="0" borderId="2" xfId="0" applyFont="1" applyBorder="1"/>
    <xf numFmtId="0" fontId="10" fillId="0" borderId="35" xfId="0" quotePrefix="1" applyFont="1" applyBorder="1" applyAlignment="1">
      <alignment horizontal="center"/>
    </xf>
    <xf numFmtId="0" fontId="9" fillId="0" borderId="36" xfId="0" applyFont="1" applyBorder="1" applyAlignment="1">
      <alignment vertical="center" wrapText="1"/>
    </xf>
    <xf numFmtId="0" fontId="6" fillId="0" borderId="37" xfId="0" applyFont="1" applyBorder="1" applyAlignment="1">
      <alignment horizontal="left" vertical="center" wrapText="1"/>
    </xf>
    <xf numFmtId="0" fontId="9" fillId="0" borderId="37" xfId="0" applyFont="1" applyBorder="1" applyAlignment="1">
      <alignment vertical="center" wrapText="1"/>
    </xf>
    <xf numFmtId="0" fontId="2" fillId="0" borderId="5" xfId="0" applyFont="1" applyBorder="1"/>
    <xf numFmtId="0" fontId="0" fillId="0" borderId="38" xfId="0" applyBorder="1"/>
    <xf numFmtId="0" fontId="8" fillId="0" borderId="5" xfId="0" quotePrefix="1" applyFont="1" applyBorder="1"/>
    <xf numFmtId="0" fontId="2" fillId="0" borderId="10" xfId="0" applyFont="1" applyBorder="1"/>
    <xf numFmtId="0" fontId="2" fillId="0" borderId="34" xfId="0" applyFont="1" applyBorder="1"/>
    <xf numFmtId="49" fontId="10" fillId="0" borderId="35" xfId="0" quotePrefix="1" applyNumberFormat="1" applyFont="1" applyBorder="1" applyAlignment="1" applyProtection="1">
      <alignment horizontal="center" vertical="center"/>
      <protection locked="0"/>
    </xf>
    <xf numFmtId="0" fontId="12" fillId="0" borderId="39" xfId="0" applyFont="1" applyBorder="1" applyAlignment="1">
      <alignment vertical="top"/>
    </xf>
    <xf numFmtId="0" fontId="12" fillId="0" borderId="23" xfId="0" applyFont="1" applyBorder="1" applyAlignment="1">
      <alignment vertical="top"/>
    </xf>
    <xf numFmtId="0" fontId="12" fillId="0" borderId="34" xfId="0" applyFont="1" applyBorder="1" applyAlignment="1">
      <alignment vertical="top"/>
    </xf>
    <xf numFmtId="0" fontId="12" fillId="0" borderId="1" xfId="0" applyFont="1" applyBorder="1" applyAlignment="1">
      <alignment horizontal="left" vertical="top"/>
    </xf>
    <xf numFmtId="0" fontId="5" fillId="0" borderId="8" xfId="0" applyFont="1" applyBorder="1" applyAlignment="1">
      <alignment horizontal="center"/>
    </xf>
    <xf numFmtId="0" fontId="6" fillId="0" borderId="13" xfId="0" applyFont="1" applyBorder="1" applyAlignment="1">
      <alignment horizontal="left" vertical="center"/>
    </xf>
    <xf numFmtId="0" fontId="6" fillId="0" borderId="40" xfId="0" applyFont="1" applyBorder="1" applyAlignment="1">
      <alignment horizontal="left" vertical="center"/>
    </xf>
    <xf numFmtId="0" fontId="5" fillId="0" borderId="2" xfId="0" applyFont="1" applyBorder="1" applyAlignment="1">
      <alignment wrapText="1"/>
    </xf>
    <xf numFmtId="0" fontId="6" fillId="0" borderId="0" xfId="0" applyFont="1" applyAlignment="1">
      <alignment horizontal="left" vertical="top"/>
    </xf>
    <xf numFmtId="0" fontId="12" fillId="0" borderId="5" xfId="0" applyFont="1" applyBorder="1" applyAlignment="1">
      <alignment horizontal="right" vertical="top"/>
    </xf>
    <xf numFmtId="0" fontId="12" fillId="0" borderId="19" xfId="0" applyFont="1" applyBorder="1" applyAlignment="1">
      <alignment horizontal="right" vertical="top"/>
    </xf>
    <xf numFmtId="0" fontId="6" fillId="0" borderId="5" xfId="0" applyFont="1" applyBorder="1" applyAlignment="1">
      <alignment horizontal="right" vertical="top"/>
    </xf>
    <xf numFmtId="1" fontId="6" fillId="0" borderId="6" xfId="0" applyNumberFormat="1" applyFont="1" applyBorder="1" applyAlignment="1">
      <alignment horizontal="left" vertical="top" wrapText="1"/>
    </xf>
    <xf numFmtId="0" fontId="6" fillId="0" borderId="24" xfId="0" applyFont="1" applyBorder="1" applyAlignment="1">
      <alignment vertical="top" wrapText="1"/>
    </xf>
    <xf numFmtId="0" fontId="6" fillId="0" borderId="16" xfId="0" applyFont="1" applyBorder="1" applyAlignment="1">
      <alignment horizontal="right" vertical="top"/>
    </xf>
    <xf numFmtId="1" fontId="6" fillId="0" borderId="14" xfId="0" applyNumberFormat="1" applyFont="1" applyBorder="1" applyAlignment="1">
      <alignment horizontal="left" vertical="top" wrapText="1"/>
    </xf>
    <xf numFmtId="0" fontId="12" fillId="0" borderId="0" xfId="0" applyFont="1" applyAlignment="1">
      <alignment vertical="top"/>
    </xf>
    <xf numFmtId="0" fontId="12" fillId="0" borderId="10" xfId="0" applyFont="1" applyBorder="1" applyAlignment="1">
      <alignment vertical="top"/>
    </xf>
    <xf numFmtId="1" fontId="6" fillId="0" borderId="8" xfId="0" applyNumberFormat="1" applyFont="1" applyBorder="1" applyAlignment="1">
      <alignment horizontal="left" vertical="top" wrapText="1"/>
    </xf>
    <xf numFmtId="0" fontId="6" fillId="0" borderId="6" xfId="0" applyFont="1" applyBorder="1" applyAlignment="1" applyProtection="1">
      <alignment horizontal="left" vertical="top" wrapText="1"/>
      <protection locked="0"/>
    </xf>
    <xf numFmtId="0" fontId="6" fillId="0" borderId="17" xfId="0" applyFont="1" applyBorder="1" applyAlignment="1">
      <alignment horizontal="left" vertical="top" wrapText="1" indent="1"/>
    </xf>
    <xf numFmtId="1" fontId="6" fillId="0" borderId="40" xfId="0" applyNumberFormat="1" applyFont="1" applyBorder="1" applyAlignment="1">
      <alignment horizontal="left" wrapText="1"/>
    </xf>
    <xf numFmtId="0" fontId="6" fillId="0" borderId="14" xfId="0" applyFont="1" applyBorder="1" applyAlignment="1">
      <alignment horizontal="right" vertical="top" wrapText="1"/>
    </xf>
    <xf numFmtId="0" fontId="6" fillId="0" borderId="14" xfId="0" applyFont="1" applyBorder="1" applyAlignment="1" applyProtection="1">
      <alignment horizontal="left" vertical="top" wrapText="1"/>
      <protection locked="0"/>
    </xf>
    <xf numFmtId="0" fontId="6" fillId="0" borderId="41" xfId="0" applyFont="1" applyBorder="1" applyAlignment="1">
      <alignment horizontal="right" vertical="top"/>
    </xf>
    <xf numFmtId="0" fontId="6" fillId="0" borderId="42" xfId="0" applyFont="1" applyBorder="1" applyAlignment="1">
      <alignment horizontal="right" vertical="top"/>
    </xf>
    <xf numFmtId="0" fontId="6" fillId="3" borderId="44" xfId="0" applyFont="1" applyFill="1" applyBorder="1" applyAlignment="1">
      <alignment horizontal="center" vertical="center"/>
    </xf>
    <xf numFmtId="9" fontId="6" fillId="3" borderId="45" xfId="0" applyNumberFormat="1" applyFont="1" applyFill="1" applyBorder="1" applyAlignment="1">
      <alignment horizontal="center" vertical="center"/>
    </xf>
    <xf numFmtId="0" fontId="6" fillId="0" borderId="0" xfId="0" applyFont="1" applyAlignment="1">
      <alignment horizontal="center"/>
    </xf>
    <xf numFmtId="9" fontId="6" fillId="0" borderId="0" xfId="0" applyNumberFormat="1" applyFont="1" applyAlignment="1">
      <alignment horizontal="center"/>
    </xf>
    <xf numFmtId="0" fontId="6" fillId="3" borderId="43" xfId="0" applyFont="1" applyFill="1" applyBorder="1" applyAlignment="1">
      <alignment horizontal="center" vertical="top" wrapText="1"/>
    </xf>
    <xf numFmtId="0" fontId="19" fillId="3" borderId="43" xfId="0" applyFont="1" applyFill="1" applyBorder="1" applyAlignment="1">
      <alignment horizontal="left" vertical="center" wrapText="1"/>
    </xf>
    <xf numFmtId="0" fontId="19" fillId="0" borderId="0" xfId="0" applyFont="1" applyAlignment="1">
      <alignment vertical="center" wrapText="1"/>
    </xf>
    <xf numFmtId="0" fontId="6" fillId="3" borderId="5" xfId="0" applyFont="1" applyFill="1" applyBorder="1"/>
    <xf numFmtId="0" fontId="19" fillId="3" borderId="44" xfId="0" applyFont="1" applyFill="1" applyBorder="1" applyAlignment="1">
      <alignment horizontal="center" vertical="center"/>
    </xf>
    <xf numFmtId="0" fontId="19" fillId="3" borderId="0" xfId="0" applyFont="1" applyFill="1" applyAlignment="1">
      <alignment horizontal="center"/>
    </xf>
    <xf numFmtId="0" fontId="6" fillId="3" borderId="5" xfId="0" applyFont="1" applyFill="1" applyBorder="1" applyAlignment="1">
      <alignment horizontal="right" vertical="top"/>
    </xf>
    <xf numFmtId="0" fontId="19" fillId="3" borderId="43" xfId="0" applyFont="1" applyFill="1" applyBorder="1" applyAlignment="1">
      <alignment horizontal="left" vertical="top" wrapText="1"/>
    </xf>
    <xf numFmtId="0" fontId="19" fillId="0" borderId="27" xfId="1" applyFont="1" applyBorder="1" applyAlignment="1">
      <alignment vertical="center" wrapText="1"/>
    </xf>
    <xf numFmtId="0" fontId="20" fillId="0" borderId="5" xfId="0" applyFont="1" applyBorder="1"/>
    <xf numFmtId="0" fontId="19" fillId="0" borderId="5" xfId="0" applyFont="1" applyBorder="1"/>
    <xf numFmtId="9" fontId="6" fillId="0" borderId="23" xfId="0" applyNumberFormat="1" applyFont="1" applyBorder="1" applyAlignment="1">
      <alignment horizontal="center"/>
    </xf>
    <xf numFmtId="0" fontId="6" fillId="0" borderId="6" xfId="0" applyFont="1" applyBorder="1" applyAlignment="1">
      <alignment vertical="top" wrapText="1"/>
    </xf>
    <xf numFmtId="0" fontId="6" fillId="0" borderId="14" xfId="0" applyFont="1" applyBorder="1" applyAlignment="1">
      <alignment vertical="top" wrapText="1"/>
    </xf>
    <xf numFmtId="0" fontId="5" fillId="0" borderId="3" xfId="0" applyFont="1" applyBorder="1" applyAlignment="1">
      <alignment horizontal="left" vertical="top" wrapText="1"/>
    </xf>
    <xf numFmtId="0" fontId="6" fillId="0" borderId="3" xfId="0" applyFont="1" applyBorder="1" applyAlignment="1">
      <alignment vertical="top"/>
    </xf>
    <xf numFmtId="0" fontId="6" fillId="0" borderId="4" xfId="0" applyFont="1" applyBorder="1" applyAlignment="1">
      <alignment vertical="top" wrapText="1"/>
    </xf>
    <xf numFmtId="0" fontId="6" fillId="0" borderId="9" xfId="0" applyFont="1" applyBorder="1" applyAlignment="1">
      <alignment vertical="top" wrapText="1"/>
    </xf>
    <xf numFmtId="0" fontId="6" fillId="0" borderId="21" xfId="0" applyFont="1" applyBorder="1" applyAlignment="1">
      <alignment vertical="top"/>
    </xf>
    <xf numFmtId="0" fontId="6" fillId="0" borderId="7" xfId="0" applyFont="1" applyBorder="1" applyAlignment="1">
      <alignment vertical="top" wrapText="1"/>
    </xf>
    <xf numFmtId="1" fontId="6" fillId="0" borderId="24" xfId="0" applyNumberFormat="1" applyFont="1" applyBorder="1" applyAlignment="1">
      <alignment horizontal="left" vertical="top" wrapText="1"/>
    </xf>
    <xf numFmtId="0" fontId="6" fillId="0" borderId="18" xfId="0" applyFont="1" applyBorder="1" applyAlignment="1">
      <alignment vertical="top"/>
    </xf>
    <xf numFmtId="0" fontId="6" fillId="0" borderId="4" xfId="0" applyFont="1" applyBorder="1" applyAlignment="1">
      <alignment vertical="top"/>
    </xf>
    <xf numFmtId="0" fontId="6" fillId="0" borderId="5" xfId="0" applyFont="1" applyBorder="1" applyAlignment="1">
      <alignment vertical="top"/>
    </xf>
    <xf numFmtId="0" fontId="6" fillId="0" borderId="7" xfId="0" applyFont="1" applyBorder="1" applyAlignment="1">
      <alignment vertical="top"/>
    </xf>
    <xf numFmtId="0" fontId="6" fillId="0" borderId="6" xfId="0" applyFont="1" applyBorder="1" applyAlignment="1">
      <alignment horizontal="right" vertical="top"/>
    </xf>
    <xf numFmtId="0" fontId="6" fillId="0" borderId="17" xfId="0" applyFont="1" applyBorder="1" applyAlignment="1">
      <alignment horizontal="right" vertical="top"/>
    </xf>
    <xf numFmtId="9" fontId="6" fillId="0" borderId="32" xfId="0" applyNumberFormat="1" applyFont="1" applyBorder="1" applyAlignment="1">
      <alignment horizontal="left" vertical="top"/>
    </xf>
    <xf numFmtId="167" fontId="6" fillId="0" borderId="5" xfId="0" applyNumberFormat="1" applyFont="1" applyBorder="1" applyAlignment="1">
      <alignment horizontal="right" vertical="top"/>
    </xf>
    <xf numFmtId="0" fontId="6" fillId="0" borderId="4" xfId="0" applyFont="1" applyBorder="1" applyAlignment="1">
      <alignment horizontal="right" vertical="top"/>
    </xf>
    <xf numFmtId="0" fontId="6" fillId="0" borderId="21" xfId="0" applyFont="1" applyBorder="1" applyAlignment="1">
      <alignment horizontal="right" vertical="top"/>
    </xf>
    <xf numFmtId="0" fontId="6" fillId="0" borderId="20" xfId="0" applyFont="1" applyBorder="1" applyAlignment="1">
      <alignment horizontal="left" vertical="top"/>
    </xf>
    <xf numFmtId="0" fontId="6" fillId="0" borderId="30" xfId="0" applyFont="1" applyBorder="1" applyAlignment="1">
      <alignment horizontal="left" vertical="top"/>
    </xf>
    <xf numFmtId="9" fontId="6" fillId="0" borderId="31" xfId="0" applyNumberFormat="1" applyFont="1" applyBorder="1" applyAlignment="1">
      <alignment horizontal="left" vertical="top"/>
    </xf>
    <xf numFmtId="0" fontId="5" fillId="0" borderId="3" xfId="0" applyFont="1" applyBorder="1" applyAlignment="1">
      <alignment horizontal="left" vertical="top" wrapText="1"/>
    </xf>
    <xf numFmtId="0" fontId="0" fillId="0" borderId="1" xfId="0" applyBorder="1" applyAlignment="1">
      <alignment horizontal="left" vertical="top" wrapText="1"/>
    </xf>
    <xf numFmtId="0" fontId="0" fillId="0" borderId="39" xfId="0" applyBorder="1" applyAlignment="1">
      <alignment horizontal="left" vertical="top" wrapText="1"/>
    </xf>
    <xf numFmtId="0" fontId="6" fillId="0" borderId="6" xfId="0" applyFont="1" applyBorder="1" applyAlignment="1">
      <alignment vertical="top" wrapText="1"/>
    </xf>
    <xf numFmtId="0" fontId="6" fillId="0" borderId="14" xfId="0" applyFont="1" applyBorder="1" applyAlignment="1">
      <alignment vertical="top" wrapText="1"/>
    </xf>
    <xf numFmtId="0" fontId="0" fillId="0" borderId="14" xfId="0" applyBorder="1" applyAlignment="1">
      <alignment vertical="top" wrapText="1"/>
    </xf>
    <xf numFmtId="0" fontId="0" fillId="0" borderId="8" xfId="0" applyBorder="1" applyAlignment="1">
      <alignment vertical="top" wrapText="1"/>
    </xf>
    <xf numFmtId="0" fontId="19" fillId="0" borderId="6" xfId="0" applyFont="1" applyBorder="1" applyAlignment="1">
      <alignment vertical="top" wrapText="1"/>
    </xf>
    <xf numFmtId="0" fontId="19" fillId="0" borderId="14" xfId="0" applyFont="1" applyBorder="1" applyAlignment="1">
      <alignment vertical="top" wrapText="1"/>
    </xf>
    <xf numFmtId="0" fontId="18" fillId="0" borderId="14" xfId="0" applyFont="1" applyBorder="1" applyAlignment="1">
      <alignment vertical="top" wrapText="1"/>
    </xf>
    <xf numFmtId="0" fontId="18" fillId="0" borderId="8" xfId="0" applyFont="1" applyBorder="1" applyAlignment="1">
      <alignment vertical="top" wrapText="1"/>
    </xf>
    <xf numFmtId="0" fontId="6" fillId="0" borderId="0" xfId="0" applyFont="1"/>
    <xf numFmtId="0" fontId="0" fillId="0" borderId="23" xfId="0" applyBorder="1"/>
    <xf numFmtId="0" fontId="0" fillId="0" borderId="10" xfId="0" applyBorder="1"/>
    <xf numFmtId="0" fontId="6" fillId="0" borderId="14" xfId="0" applyFont="1" applyBorder="1" applyAlignment="1">
      <alignment wrapText="1"/>
    </xf>
    <xf numFmtId="0" fontId="0" fillId="0" borderId="14" xfId="0" applyBorder="1" applyAlignment="1">
      <alignment wrapText="1"/>
    </xf>
    <xf numFmtId="0" fontId="0" fillId="0" borderId="8" xfId="0" applyBorder="1" applyAlignment="1">
      <alignment wrapText="1"/>
    </xf>
    <xf numFmtId="0" fontId="6" fillId="0" borderId="0" xfId="0" applyFont="1" applyAlignment="1">
      <alignment vertical="top"/>
    </xf>
    <xf numFmtId="0" fontId="0" fillId="0" borderId="0" xfId="0" applyAlignment="1">
      <alignment vertical="top"/>
    </xf>
    <xf numFmtId="0" fontId="0" fillId="0" borderId="10" xfId="0" applyBorder="1" applyAlignment="1">
      <alignment vertical="top"/>
    </xf>
    <xf numFmtId="0" fontId="2" fillId="0" borderId="14" xfId="0" applyFont="1" applyBorder="1" applyAlignment="1">
      <alignment vertical="top" wrapText="1"/>
    </xf>
    <xf numFmtId="0" fontId="2" fillId="0" borderId="8" xfId="0" applyFont="1" applyBorder="1" applyAlignment="1">
      <alignment vertical="top" wrapText="1"/>
    </xf>
    <xf numFmtId="0" fontId="6" fillId="0" borderId="0" xfId="0" applyFont="1" applyAlignment="1">
      <alignment horizontal="left"/>
    </xf>
    <xf numFmtId="0" fontId="0" fillId="0" borderId="0" xfId="0" applyAlignment="1">
      <alignment horizontal="left"/>
    </xf>
    <xf numFmtId="0" fontId="0" fillId="0" borderId="10" xfId="0" applyBorder="1" applyAlignment="1">
      <alignment horizontal="left"/>
    </xf>
    <xf numFmtId="0" fontId="6" fillId="0" borderId="10" xfId="0" applyFont="1" applyBorder="1"/>
    <xf numFmtId="0" fontId="6" fillId="0" borderId="23" xfId="0" applyFont="1" applyBorder="1" applyAlignment="1">
      <alignment vertical="top" wrapText="1"/>
    </xf>
    <xf numFmtId="0" fontId="0" fillId="0" borderId="23" xfId="0" applyBorder="1" applyAlignment="1">
      <alignment vertical="top"/>
    </xf>
    <xf numFmtId="0" fontId="0" fillId="0" borderId="34" xfId="0" applyBorder="1" applyAlignment="1">
      <alignment vertical="top"/>
    </xf>
    <xf numFmtId="0" fontId="6" fillId="0" borderId="4" xfId="0" applyFont="1" applyBorder="1"/>
    <xf numFmtId="0" fontId="6" fillId="0" borderId="9" xfId="0" applyFont="1" applyBorder="1"/>
    <xf numFmtId="0" fontId="0" fillId="0" borderId="9" xfId="0" applyBorder="1"/>
    <xf numFmtId="0" fontId="0" fillId="0" borderId="13" xfId="0" applyBorder="1"/>
    <xf numFmtId="0" fontId="0" fillId="0" borderId="0" xfId="0"/>
    <xf numFmtId="0" fontId="6" fillId="0" borderId="6" xfId="0" applyFont="1" applyBorder="1" applyAlignment="1">
      <alignment horizontal="left" vertical="top" wrapText="1"/>
    </xf>
    <xf numFmtId="0" fontId="6" fillId="0" borderId="14" xfId="0" applyFont="1" applyBorder="1" applyAlignment="1">
      <alignment horizontal="left" vertical="top" wrapText="1"/>
    </xf>
    <xf numFmtId="0" fontId="6" fillId="0" borderId="4" xfId="0" applyFont="1" applyBorder="1" applyAlignment="1">
      <alignment vertical="top" wrapText="1"/>
    </xf>
    <xf numFmtId="0" fontId="6" fillId="0" borderId="9" xfId="0" applyFont="1" applyBorder="1" applyAlignment="1">
      <alignment vertical="top" wrapText="1"/>
    </xf>
    <xf numFmtId="0" fontId="0" fillId="0" borderId="13" xfId="0" applyBorder="1" applyAlignment="1">
      <alignment vertical="top" wrapText="1"/>
    </xf>
    <xf numFmtId="0" fontId="7" fillId="0" borderId="23" xfId="0" applyFont="1" applyBorder="1" applyAlignment="1">
      <alignment horizontal="right" wrapText="1"/>
    </xf>
    <xf numFmtId="0" fontId="6" fillId="3" borderId="6" xfId="0" applyFont="1" applyFill="1" applyBorder="1" applyAlignment="1">
      <alignment horizontal="left" vertical="top" wrapText="1"/>
    </xf>
    <xf numFmtId="0" fontId="6" fillId="3" borderId="14" xfId="0" applyFont="1" applyFill="1" applyBorder="1" applyAlignment="1">
      <alignment horizontal="left" vertical="top" wrapText="1"/>
    </xf>
    <xf numFmtId="0" fontId="6" fillId="3" borderId="8" xfId="0" applyFont="1" applyFill="1" applyBorder="1" applyAlignment="1">
      <alignment horizontal="left" vertical="top" wrapText="1"/>
    </xf>
    <xf numFmtId="0" fontId="3" fillId="2" borderId="4"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5" fillId="0" borderId="6" xfId="0" applyFont="1" applyBorder="1" applyAlignment="1">
      <alignment horizontal="center" vertical="top" wrapText="1"/>
    </xf>
    <xf numFmtId="0" fontId="5" fillId="0" borderId="14" xfId="0" applyFont="1" applyBorder="1" applyAlignment="1">
      <alignment horizontal="center" vertical="top" wrapText="1"/>
    </xf>
    <xf numFmtId="0" fontId="6" fillId="0" borderId="3" xfId="0" applyFont="1" applyBorder="1" applyAlignment="1">
      <alignment vertical="top"/>
    </xf>
    <xf numFmtId="0" fontId="0" fillId="0" borderId="4" xfId="0" applyBorder="1" applyAlignment="1">
      <alignment vertical="top"/>
    </xf>
    <xf numFmtId="0" fontId="6" fillId="0" borderId="18" xfId="0" applyFont="1" applyBorder="1" applyAlignment="1">
      <alignment vertical="top" wrapText="1"/>
    </xf>
    <xf numFmtId="0" fontId="0" fillId="0" borderId="3" xfId="0" applyBorder="1" applyAlignment="1">
      <alignment vertical="top" wrapText="1"/>
    </xf>
    <xf numFmtId="0" fontId="6" fillId="0" borderId="8" xfId="0" applyFont="1" applyBorder="1" applyAlignment="1">
      <alignment vertical="top" wrapText="1"/>
    </xf>
    <xf numFmtId="0" fontId="6" fillId="0" borderId="10" xfId="0" applyFont="1" applyBorder="1" applyAlignment="1">
      <alignment horizontal="left"/>
    </xf>
    <xf numFmtId="0" fontId="6" fillId="0" borderId="0" xfId="0" applyFont="1" applyAlignment="1">
      <alignment horizontal="left" vertical="top"/>
    </xf>
    <xf numFmtId="0" fontId="0" fillId="0" borderId="0" xfId="0" applyAlignment="1">
      <alignment horizontal="left" vertical="top"/>
    </xf>
    <xf numFmtId="0" fontId="0" fillId="0" borderId="10" xfId="0" applyBorder="1" applyAlignment="1">
      <alignment horizontal="left" vertical="top"/>
    </xf>
    <xf numFmtId="0" fontId="6" fillId="0" borderId="6" xfId="0" applyFont="1" applyBorder="1" applyAlignment="1" applyProtection="1">
      <alignment vertical="top" wrapText="1"/>
      <protection locked="0"/>
    </xf>
    <xf numFmtId="0" fontId="6" fillId="0" borderId="14" xfId="0" applyFont="1" applyBorder="1" applyAlignment="1" applyProtection="1">
      <alignment vertical="top" wrapText="1"/>
      <protection locked="0"/>
    </xf>
    <xf numFmtId="0" fontId="0" fillId="0" borderId="14" xfId="0" applyBorder="1" applyAlignment="1" applyProtection="1">
      <alignment vertical="top" wrapText="1"/>
      <protection locked="0"/>
    </xf>
    <xf numFmtId="0" fontId="0" fillId="0" borderId="8" xfId="0" applyBorder="1" applyAlignment="1" applyProtection="1">
      <alignment vertical="top" wrapText="1"/>
      <protection locked="0"/>
    </xf>
    <xf numFmtId="0" fontId="6" fillId="0" borderId="4" xfId="0" applyFont="1" applyBorder="1" applyAlignment="1">
      <alignment horizontal="left" vertical="top" wrapText="1"/>
    </xf>
    <xf numFmtId="0" fontId="6" fillId="0" borderId="9" xfId="0" quotePrefix="1" applyFont="1" applyBorder="1" applyAlignment="1">
      <alignment horizontal="left" vertical="top" wrapText="1"/>
    </xf>
    <xf numFmtId="0" fontId="0" fillId="0" borderId="9" xfId="0" applyBorder="1" applyAlignment="1">
      <alignment vertical="top" wrapText="1"/>
    </xf>
    <xf numFmtId="0" fontId="6" fillId="0" borderId="7" xfId="0" applyFont="1" applyBorder="1" applyAlignment="1" applyProtection="1">
      <alignment vertical="top" wrapText="1"/>
      <protection locked="0"/>
    </xf>
    <xf numFmtId="0" fontId="6" fillId="0" borderId="23" xfId="0" applyFont="1" applyBorder="1" applyAlignment="1" applyProtection="1">
      <alignment vertical="top" wrapText="1"/>
      <protection locked="0"/>
    </xf>
    <xf numFmtId="0" fontId="0" fillId="0" borderId="23" xfId="0" applyBorder="1" applyAlignment="1" applyProtection="1">
      <alignment vertical="top" wrapText="1"/>
      <protection locked="0"/>
    </xf>
    <xf numFmtId="0" fontId="0" fillId="0" borderId="34" xfId="0" applyBorder="1" applyAlignment="1" applyProtection="1">
      <alignment vertical="top" wrapText="1"/>
      <protection locked="0"/>
    </xf>
    <xf numFmtId="0" fontId="6" fillId="0" borderId="18" xfId="0" applyFont="1" applyBorder="1" applyAlignment="1">
      <alignment vertical="top"/>
    </xf>
    <xf numFmtId="0" fontId="0" fillId="0" borderId="3" xfId="0" applyBorder="1" applyAlignment="1">
      <alignment vertical="top"/>
    </xf>
    <xf numFmtId="0" fontId="3" fillId="2" borderId="6"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0" fillId="0" borderId="14" xfId="0" applyBorder="1" applyAlignment="1">
      <alignment horizontal="center" vertical="center" wrapText="1"/>
    </xf>
    <xf numFmtId="0" fontId="0" fillId="0" borderId="8" xfId="0" applyBorder="1" applyAlignment="1">
      <alignment horizontal="center" vertical="center" wrapText="1"/>
    </xf>
    <xf numFmtId="0" fontId="6" fillId="0" borderId="14" xfId="0" quotePrefix="1" applyFont="1" applyBorder="1" applyAlignment="1">
      <alignment horizontal="left" vertical="top" wrapText="1"/>
    </xf>
    <xf numFmtId="0" fontId="6" fillId="0" borderId="4" xfId="0" applyFont="1" applyBorder="1" applyAlignment="1" applyProtection="1">
      <alignment vertical="top" wrapText="1"/>
      <protection locked="0"/>
    </xf>
    <xf numFmtId="0" fontId="6" fillId="0" borderId="9" xfId="0" applyFont="1" applyBorder="1" applyAlignment="1" applyProtection="1">
      <alignment vertical="top" wrapText="1"/>
      <protection locked="0"/>
    </xf>
    <xf numFmtId="0" fontId="0" fillId="0" borderId="9" xfId="0" applyBorder="1" applyAlignment="1" applyProtection="1">
      <alignment vertical="top" wrapText="1"/>
      <protection locked="0"/>
    </xf>
    <xf numFmtId="0" fontId="0" fillId="0" borderId="13" xfId="0" applyBorder="1" applyAlignment="1" applyProtection="1">
      <alignment vertical="top" wrapText="1"/>
      <protection locked="0"/>
    </xf>
  </cellXfs>
  <cellStyles count="22">
    <cellStyle name="Comma 2" xfId="8" xr:uid="{00000000-0005-0000-0000-000000000000}"/>
    <cellStyle name="Comma 2 2" xfId="17" xr:uid="{00000000-0005-0000-0000-000001000000}"/>
    <cellStyle name="Hyperlink 2" xfId="20" xr:uid="{00000000-0005-0000-0000-000002000000}"/>
    <cellStyle name="Non défini" xfId="9" xr:uid="{00000000-0005-0000-0000-000003000000}"/>
    <cellStyle name="Normal" xfId="0" builtinId="0"/>
    <cellStyle name="Normal 2" xfId="1" xr:uid="{00000000-0005-0000-0000-000005000000}"/>
    <cellStyle name="Normal 3" xfId="10" xr:uid="{00000000-0005-0000-0000-000006000000}"/>
    <cellStyle name="Normal 4" xfId="11" xr:uid="{00000000-0005-0000-0000-000007000000}"/>
    <cellStyle name="Normal 5" xfId="12" xr:uid="{00000000-0005-0000-0000-000008000000}"/>
    <cellStyle name="Normal 6" xfId="2" xr:uid="{00000000-0005-0000-0000-000009000000}"/>
    <cellStyle name="Normal 7" xfId="21" xr:uid="{00000000-0005-0000-0000-00000A000000}"/>
    <cellStyle name="normální_Sešit3" xfId="7" xr:uid="{00000000-0005-0000-0000-00000B000000}"/>
    <cellStyle name="Normalny 2" xfId="4" xr:uid="{00000000-0005-0000-0000-00000C000000}"/>
    <cellStyle name="Normalny 3" xfId="5" xr:uid="{00000000-0005-0000-0000-00000D000000}"/>
    <cellStyle name="Normalny 4" xfId="3" xr:uid="{00000000-0005-0000-0000-00000E000000}"/>
    <cellStyle name="Standaard 2" xfId="18" xr:uid="{00000000-0005-0000-0000-00000F000000}"/>
    <cellStyle name="Standaard 2 2" xfId="19" xr:uid="{00000000-0005-0000-0000-000010000000}"/>
    <cellStyle name="Standaard_basisheet lijn 50 uht 2009 downstream-homogenisation" xfId="6" xr:uid="{00000000-0005-0000-0000-000011000000}"/>
    <cellStyle name="Standard_8-48_Brunch Paprika mit 1% RFK halber Batch" xfId="13" xr:uid="{00000000-0005-0000-0000-000012000000}"/>
    <cellStyle name="Style 1" xfId="14" xr:uid="{00000000-0005-0000-0000-000013000000}"/>
    <cellStyle name="Style 1 2" xfId="15" xr:uid="{00000000-0005-0000-0000-000014000000}"/>
    <cellStyle name="Undefiniert" xfId="16" xr:uid="{00000000-0005-0000-0000-00001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cid:image002.png@01D38BB9.D0F9D18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2.png@01D38BB9.D0F9D180"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cid:image002.png@01D38BB9.D0F9D180" TargetMode="Externa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cid:image002.png@01D38BB9.D0F9D18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71120</xdr:colOff>
      <xdr:row>1</xdr:row>
      <xdr:rowOff>142240</xdr:rowOff>
    </xdr:from>
    <xdr:to>
      <xdr:col>0</xdr:col>
      <xdr:colOff>2731008</xdr:colOff>
      <xdr:row>1</xdr:row>
      <xdr:rowOff>660400</xdr:rowOff>
    </xdr:to>
    <xdr:pic>
      <xdr:nvPicPr>
        <xdr:cNvPr id="3" name="Picture 3" descr="KraftHeinzNewLogo2">
          <a:extLst>
            <a:ext uri="{FF2B5EF4-FFF2-40B4-BE49-F238E27FC236}">
              <a16:creationId xmlns:a16="http://schemas.microsoft.com/office/drawing/2014/main" id="{D7461926-C1AE-421B-9B08-21990E2B60D3}"/>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71120" y="345440"/>
          <a:ext cx="2659888" cy="51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71120</xdr:colOff>
      <xdr:row>1</xdr:row>
      <xdr:rowOff>132080</xdr:rowOff>
    </xdr:from>
    <xdr:to>
      <xdr:col>0</xdr:col>
      <xdr:colOff>2731008</xdr:colOff>
      <xdr:row>1</xdr:row>
      <xdr:rowOff>650240</xdr:rowOff>
    </xdr:to>
    <xdr:pic>
      <xdr:nvPicPr>
        <xdr:cNvPr id="3" name="Picture 3" descr="KraftHeinzNewLogo2">
          <a:extLst>
            <a:ext uri="{FF2B5EF4-FFF2-40B4-BE49-F238E27FC236}">
              <a16:creationId xmlns:a16="http://schemas.microsoft.com/office/drawing/2014/main" id="{D887B33D-3967-4242-B509-0AE2D6DD11F1}"/>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71120" y="335280"/>
          <a:ext cx="2659888" cy="51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1</xdr:row>
      <xdr:rowOff>132080</xdr:rowOff>
    </xdr:from>
    <xdr:to>
      <xdr:col>0</xdr:col>
      <xdr:colOff>2720848</xdr:colOff>
      <xdr:row>1</xdr:row>
      <xdr:rowOff>650240</xdr:rowOff>
    </xdr:to>
    <xdr:pic>
      <xdr:nvPicPr>
        <xdr:cNvPr id="3" name="Picture 3" descr="KraftHeinzNewLogo2">
          <a:extLst>
            <a:ext uri="{FF2B5EF4-FFF2-40B4-BE49-F238E27FC236}">
              <a16:creationId xmlns:a16="http://schemas.microsoft.com/office/drawing/2014/main" id="{A7CF7C25-90D4-4DA8-AE98-D104E3DD49F1}"/>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0960" y="335280"/>
          <a:ext cx="2659888" cy="51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72572</xdr:colOff>
      <xdr:row>1</xdr:row>
      <xdr:rowOff>217714</xdr:rowOff>
    </xdr:from>
    <xdr:to>
      <xdr:col>0</xdr:col>
      <xdr:colOff>2732460</xdr:colOff>
      <xdr:row>1</xdr:row>
      <xdr:rowOff>735874</xdr:rowOff>
    </xdr:to>
    <xdr:pic>
      <xdr:nvPicPr>
        <xdr:cNvPr id="3" name="Picture 3" descr="KraftHeinzNewLogo2">
          <a:extLst>
            <a:ext uri="{FF2B5EF4-FFF2-40B4-BE49-F238E27FC236}">
              <a16:creationId xmlns:a16="http://schemas.microsoft.com/office/drawing/2014/main" id="{8F65C2EF-13C8-4F58-BDD8-437D09B8565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72572" y="411238"/>
          <a:ext cx="2659888" cy="518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2"/>
  <sheetViews>
    <sheetView view="pageBreakPreview" topLeftCell="A19" zoomScale="70" zoomScaleNormal="100" zoomScaleSheetLayoutView="70" workbookViewId="0">
      <selection activeCell="B23" sqref="B23"/>
    </sheetView>
  </sheetViews>
  <sheetFormatPr baseColWidth="10" defaultColWidth="9.140625" defaultRowHeight="12.75" x14ac:dyDescent="0.2"/>
  <cols>
    <col min="1" max="1" width="46.140625" customWidth="1"/>
    <col min="2" max="2" width="23.7109375" customWidth="1"/>
    <col min="3" max="3" width="23.85546875" customWidth="1"/>
    <col min="4" max="4" width="26" customWidth="1"/>
    <col min="5" max="5" width="23.7109375" customWidth="1"/>
  </cols>
  <sheetData>
    <row r="1" spans="1:8" ht="15.75" thickBot="1" x14ac:dyDescent="0.25">
      <c r="B1" s="167"/>
      <c r="C1" s="167"/>
      <c r="D1" s="24" t="s">
        <v>0</v>
      </c>
      <c r="E1" s="28">
        <v>43579</v>
      </c>
    </row>
    <row r="2" spans="1:8" ht="66" customHeight="1" thickBot="1" x14ac:dyDescent="0.25">
      <c r="B2" s="171" t="s">
        <v>1</v>
      </c>
      <c r="C2" s="172"/>
      <c r="D2" s="173"/>
      <c r="E2" s="174"/>
    </row>
    <row r="3" spans="1:8" ht="18.75" customHeight="1" thickBot="1" x14ac:dyDescent="0.25">
      <c r="A3" s="3" t="s">
        <v>2</v>
      </c>
      <c r="B3" s="175" t="s">
        <v>3</v>
      </c>
      <c r="C3" s="176"/>
      <c r="D3" s="148"/>
      <c r="E3" s="149"/>
    </row>
    <row r="4" spans="1:8" ht="18.75" thickBot="1" x14ac:dyDescent="0.25">
      <c r="A4" s="3" t="s">
        <v>4</v>
      </c>
      <c r="B4" s="162">
        <v>76014441</v>
      </c>
      <c r="C4" s="163"/>
      <c r="D4" s="148"/>
      <c r="E4" s="149"/>
    </row>
    <row r="5" spans="1:8" ht="18.75" customHeight="1" thickBot="1" x14ac:dyDescent="0.25">
      <c r="A5" s="3" t="s">
        <v>5</v>
      </c>
      <c r="B5" s="168" t="s">
        <v>6</v>
      </c>
      <c r="C5" s="169"/>
      <c r="D5" s="169"/>
      <c r="E5" s="170"/>
    </row>
    <row r="6" spans="1:8" ht="18.75" thickBot="1" x14ac:dyDescent="0.25">
      <c r="A6" s="3" t="s">
        <v>7</v>
      </c>
      <c r="B6" s="76" t="s">
        <v>8</v>
      </c>
      <c r="C6" s="79">
        <v>5000157142818</v>
      </c>
      <c r="D6" s="29" t="s">
        <v>9</v>
      </c>
      <c r="E6" s="82">
        <v>5000157142801</v>
      </c>
    </row>
    <row r="7" spans="1:8" ht="69.599999999999994" customHeight="1" thickBot="1" x14ac:dyDescent="0.25">
      <c r="A7" s="3" t="s">
        <v>10</v>
      </c>
      <c r="B7" s="131" t="s">
        <v>11</v>
      </c>
      <c r="C7" s="132"/>
      <c r="D7" s="133"/>
      <c r="E7" s="134"/>
    </row>
    <row r="8" spans="1:8" ht="18" x14ac:dyDescent="0.2">
      <c r="A8" s="4" t="s">
        <v>12</v>
      </c>
      <c r="B8" s="177" t="s">
        <v>13</v>
      </c>
      <c r="C8" s="178"/>
      <c r="D8" s="179" t="s">
        <v>14</v>
      </c>
      <c r="E8" s="180"/>
    </row>
    <row r="9" spans="1:8" ht="18" x14ac:dyDescent="0.2">
      <c r="A9" s="5" t="s">
        <v>15</v>
      </c>
      <c r="B9" s="75" t="s">
        <v>16</v>
      </c>
      <c r="C9" s="43" t="s">
        <v>17</v>
      </c>
      <c r="D9" s="78"/>
      <c r="E9" s="44" t="s">
        <v>17</v>
      </c>
    </row>
    <row r="10" spans="1:8" ht="18.75" customHeight="1" x14ac:dyDescent="0.2">
      <c r="A10" s="5" t="s">
        <v>18</v>
      </c>
      <c r="B10" s="75">
        <v>0.1</v>
      </c>
      <c r="C10" s="43" t="s">
        <v>19</v>
      </c>
      <c r="D10" s="78"/>
      <c r="E10" s="44" t="s">
        <v>19</v>
      </c>
    </row>
    <row r="11" spans="1:8" ht="18.75" customHeight="1" x14ac:dyDescent="0.2">
      <c r="A11" s="5" t="s">
        <v>20</v>
      </c>
      <c r="B11" s="75">
        <v>0</v>
      </c>
      <c r="C11" s="43" t="s">
        <v>19</v>
      </c>
      <c r="D11" s="78"/>
      <c r="E11" s="44" t="s">
        <v>19</v>
      </c>
    </row>
    <row r="12" spans="1:8" ht="18.75" customHeight="1" x14ac:dyDescent="0.2">
      <c r="A12" s="5" t="s">
        <v>21</v>
      </c>
      <c r="B12" s="75">
        <v>44</v>
      </c>
      <c r="C12" s="43" t="s">
        <v>19</v>
      </c>
      <c r="D12" s="78"/>
      <c r="E12" s="44" t="s">
        <v>19</v>
      </c>
      <c r="H12" s="72"/>
    </row>
    <row r="13" spans="1:8" ht="18.75" customHeight="1" x14ac:dyDescent="0.2">
      <c r="A13" s="5" t="s">
        <v>22</v>
      </c>
      <c r="B13" s="75">
        <v>42</v>
      </c>
      <c r="C13" s="43" t="s">
        <v>19</v>
      </c>
      <c r="D13" s="78"/>
      <c r="E13" s="44" t="s">
        <v>19</v>
      </c>
      <c r="H13" s="72"/>
    </row>
    <row r="14" spans="1:8" ht="18.75" customHeight="1" x14ac:dyDescent="0.2">
      <c r="A14" s="5" t="s">
        <v>23</v>
      </c>
      <c r="B14" s="75">
        <v>0.4</v>
      </c>
      <c r="C14" s="43" t="s">
        <v>19</v>
      </c>
      <c r="D14" s="78"/>
      <c r="E14" s="44" t="s">
        <v>19</v>
      </c>
    </row>
    <row r="15" spans="1:8" ht="18.75" customHeight="1" x14ac:dyDescent="0.2">
      <c r="A15" s="5" t="s">
        <v>24</v>
      </c>
      <c r="B15" s="75">
        <v>1.3</v>
      </c>
      <c r="C15" s="43" t="s">
        <v>19</v>
      </c>
      <c r="D15" s="78"/>
      <c r="E15" s="44" t="s">
        <v>19</v>
      </c>
    </row>
    <row r="16" spans="1:8" ht="18.75" customHeight="1" thickBot="1" x14ac:dyDescent="0.25">
      <c r="A16" s="64" t="s">
        <v>25</v>
      </c>
      <c r="B16" s="73">
        <v>0.4</v>
      </c>
      <c r="C16" s="80" t="s">
        <v>19</v>
      </c>
      <c r="D16" s="74"/>
      <c r="E16" s="81" t="s">
        <v>19</v>
      </c>
    </row>
    <row r="17" spans="1:5" ht="70.150000000000006" customHeight="1" thickBot="1" x14ac:dyDescent="0.25">
      <c r="A17" s="108" t="s">
        <v>26</v>
      </c>
      <c r="B17" s="131" t="s">
        <v>27</v>
      </c>
      <c r="C17" s="132"/>
      <c r="D17" s="148"/>
      <c r="E17" s="149"/>
    </row>
    <row r="18" spans="1:5" ht="60" customHeight="1" thickBot="1" x14ac:dyDescent="0.25">
      <c r="A18" s="6" t="s">
        <v>28</v>
      </c>
      <c r="B18" s="131" t="s">
        <v>29</v>
      </c>
      <c r="C18" s="132"/>
      <c r="D18" s="133"/>
      <c r="E18" s="134"/>
    </row>
    <row r="19" spans="1:5" ht="18" x14ac:dyDescent="0.2">
      <c r="A19" s="6" t="s">
        <v>30</v>
      </c>
      <c r="B19" s="164"/>
      <c r="C19" s="165"/>
      <c r="D19" s="165"/>
      <c r="E19" s="166"/>
    </row>
    <row r="20" spans="1:5" ht="18.75" customHeight="1" x14ac:dyDescent="0.2">
      <c r="A20" s="16" t="s">
        <v>31</v>
      </c>
      <c r="B20" s="100" t="s">
        <v>32</v>
      </c>
      <c r="C20" s="145" t="s">
        <v>33</v>
      </c>
      <c r="D20" s="146"/>
      <c r="E20" s="147"/>
    </row>
    <row r="21" spans="1:5" ht="18.75" customHeight="1" x14ac:dyDescent="0.2">
      <c r="A21" s="16" t="s">
        <v>34</v>
      </c>
      <c r="B21" s="100" t="s">
        <v>35</v>
      </c>
      <c r="C21" s="145" t="s">
        <v>33</v>
      </c>
      <c r="D21" s="146"/>
      <c r="E21" s="147"/>
    </row>
    <row r="22" spans="1:5" ht="18.75" customHeight="1" x14ac:dyDescent="0.2">
      <c r="A22" s="17" t="s">
        <v>36</v>
      </c>
      <c r="B22" s="100" t="s">
        <v>35</v>
      </c>
      <c r="C22" s="145" t="s">
        <v>33</v>
      </c>
      <c r="D22" s="146"/>
      <c r="E22" s="147"/>
    </row>
    <row r="23" spans="1:5" ht="18.75" customHeight="1" x14ac:dyDescent="0.2">
      <c r="A23" s="16" t="s">
        <v>37</v>
      </c>
      <c r="B23" s="75"/>
      <c r="C23" s="145" t="s">
        <v>38</v>
      </c>
      <c r="D23" s="146"/>
      <c r="E23" s="147"/>
    </row>
    <row r="24" spans="1:5" ht="18" customHeight="1" x14ac:dyDescent="0.2">
      <c r="A24" s="16" t="s">
        <v>39</v>
      </c>
      <c r="B24" s="75"/>
      <c r="C24" s="145" t="s">
        <v>40</v>
      </c>
      <c r="D24" s="146"/>
      <c r="E24" s="147"/>
    </row>
    <row r="25" spans="1:5" ht="18.75" thickBot="1" x14ac:dyDescent="0.25">
      <c r="A25" s="16" t="s">
        <v>41</v>
      </c>
      <c r="B25" s="75"/>
      <c r="C25" s="154" t="s">
        <v>42</v>
      </c>
      <c r="D25" s="155"/>
      <c r="E25" s="156"/>
    </row>
    <row r="26" spans="1:5" ht="18" customHeight="1" x14ac:dyDescent="0.25">
      <c r="A26" s="108" t="s">
        <v>43</v>
      </c>
      <c r="B26" s="157"/>
      <c r="C26" s="158"/>
      <c r="D26" s="159"/>
      <c r="E26" s="160"/>
    </row>
    <row r="27" spans="1:5" ht="18" customHeight="1" x14ac:dyDescent="0.25">
      <c r="A27" s="2" t="s">
        <v>44</v>
      </c>
      <c r="B27" s="32"/>
      <c r="C27" s="150" t="s">
        <v>45</v>
      </c>
      <c r="D27" s="151"/>
      <c r="E27" s="152"/>
    </row>
    <row r="28" spans="1:5" ht="18" customHeight="1" x14ac:dyDescent="0.25">
      <c r="A28" s="2" t="s">
        <v>24</v>
      </c>
      <c r="B28" s="88" t="s">
        <v>46</v>
      </c>
      <c r="C28" s="150" t="s">
        <v>45</v>
      </c>
      <c r="D28" s="151"/>
      <c r="E28" s="152"/>
    </row>
    <row r="29" spans="1:5" ht="18" customHeight="1" x14ac:dyDescent="0.25">
      <c r="A29" s="2" t="s">
        <v>47</v>
      </c>
      <c r="B29" s="88" t="s">
        <v>48</v>
      </c>
      <c r="C29" s="139"/>
      <c r="D29" s="161"/>
      <c r="E29" s="141"/>
    </row>
    <row r="30" spans="1:5" ht="18" customHeight="1" x14ac:dyDescent="0.25">
      <c r="A30" s="2" t="s">
        <v>49</v>
      </c>
      <c r="B30" s="88" t="s">
        <v>50</v>
      </c>
      <c r="C30" s="139" t="s">
        <v>51</v>
      </c>
      <c r="D30" s="139"/>
      <c r="E30" s="153"/>
    </row>
    <row r="31" spans="1:5" ht="18.75" customHeight="1" thickBot="1" x14ac:dyDescent="0.3">
      <c r="A31" s="2" t="s">
        <v>52</v>
      </c>
      <c r="B31" s="89" t="s">
        <v>53</v>
      </c>
      <c r="C31" s="139" t="s">
        <v>45</v>
      </c>
      <c r="D31" s="140"/>
      <c r="E31" s="141"/>
    </row>
    <row r="32" spans="1:5" ht="18.75" customHeight="1" x14ac:dyDescent="0.2">
      <c r="A32" s="108" t="s">
        <v>54</v>
      </c>
      <c r="B32" s="110" t="s">
        <v>55</v>
      </c>
      <c r="C32" s="33" t="s">
        <v>56</v>
      </c>
      <c r="D32" s="112" t="s">
        <v>57</v>
      </c>
      <c r="E32" s="15" t="s">
        <v>58</v>
      </c>
    </row>
    <row r="33" spans="1:5" ht="18.75" customHeight="1" x14ac:dyDescent="0.2">
      <c r="A33" s="39"/>
      <c r="B33" s="16" t="s">
        <v>59</v>
      </c>
      <c r="C33" s="38" t="s">
        <v>56</v>
      </c>
      <c r="D33" s="40" t="s">
        <v>60</v>
      </c>
      <c r="E33" s="46" t="s">
        <v>58</v>
      </c>
    </row>
    <row r="34" spans="1:5" ht="36.75" thickBot="1" x14ac:dyDescent="0.25">
      <c r="A34" s="8"/>
      <c r="B34" s="113"/>
      <c r="C34" s="37"/>
      <c r="D34" s="41" t="s">
        <v>61</v>
      </c>
      <c r="E34" s="47" t="s">
        <v>56</v>
      </c>
    </row>
    <row r="35" spans="1:5" ht="39.75" customHeight="1" thickBot="1" x14ac:dyDescent="0.25">
      <c r="A35" s="7" t="s">
        <v>62</v>
      </c>
      <c r="B35" s="131" t="s">
        <v>63</v>
      </c>
      <c r="C35" s="132"/>
      <c r="D35" s="133"/>
      <c r="E35" s="134"/>
    </row>
    <row r="36" spans="1:5" ht="61.15" customHeight="1" thickBot="1" x14ac:dyDescent="0.25">
      <c r="A36" s="7" t="s">
        <v>64</v>
      </c>
      <c r="B36" s="135" t="s">
        <v>65</v>
      </c>
      <c r="C36" s="136"/>
      <c r="D36" s="137"/>
      <c r="E36" s="138"/>
    </row>
    <row r="37" spans="1:5" ht="54.75" thickBot="1" x14ac:dyDescent="0.25">
      <c r="A37" s="7" t="s">
        <v>66</v>
      </c>
      <c r="B37" s="106">
        <v>12</v>
      </c>
      <c r="C37" s="77" t="s">
        <v>67</v>
      </c>
      <c r="D37" s="86">
        <v>4</v>
      </c>
      <c r="E37" s="30" t="s">
        <v>68</v>
      </c>
    </row>
    <row r="38" spans="1:5" ht="18" x14ac:dyDescent="0.25">
      <c r="A38" s="128" t="s">
        <v>69</v>
      </c>
      <c r="B38" s="31"/>
      <c r="C38" s="13" t="s">
        <v>70</v>
      </c>
      <c r="D38" s="13" t="s">
        <v>71</v>
      </c>
      <c r="E38" s="14" t="s">
        <v>72</v>
      </c>
    </row>
    <row r="39" spans="1:5" ht="36" x14ac:dyDescent="0.25">
      <c r="A39" s="129"/>
      <c r="B39" s="9" t="s">
        <v>73</v>
      </c>
      <c r="C39" s="95" t="s">
        <v>74</v>
      </c>
      <c r="D39" s="96" t="s">
        <v>75</v>
      </c>
      <c r="E39" s="94"/>
    </row>
    <row r="40" spans="1:5" ht="18" x14ac:dyDescent="0.25">
      <c r="A40" s="129"/>
      <c r="B40" s="97" t="s">
        <v>76</v>
      </c>
      <c r="C40" s="98" t="s">
        <v>77</v>
      </c>
      <c r="D40" s="99" t="s">
        <v>78</v>
      </c>
      <c r="E40" s="90"/>
    </row>
    <row r="41" spans="1:5" ht="18.75" customHeight="1" x14ac:dyDescent="0.25">
      <c r="A41" s="129"/>
      <c r="B41" s="9" t="s">
        <v>79</v>
      </c>
      <c r="C41" s="98" t="s">
        <v>80</v>
      </c>
      <c r="D41" s="99" t="s">
        <v>81</v>
      </c>
      <c r="E41" s="90"/>
    </row>
    <row r="42" spans="1:5" ht="18.75" customHeight="1" thickBot="1" x14ac:dyDescent="0.3">
      <c r="A42" s="130"/>
      <c r="B42" s="11" t="s">
        <v>82</v>
      </c>
      <c r="C42" s="91">
        <v>1</v>
      </c>
      <c r="D42" s="93">
        <v>1</v>
      </c>
      <c r="E42" s="91"/>
    </row>
    <row r="43" spans="1:5" ht="18.75" customHeight="1" thickBot="1" x14ac:dyDescent="0.3">
      <c r="A43" s="7" t="s">
        <v>83</v>
      </c>
      <c r="B43" s="12" t="s">
        <v>84</v>
      </c>
      <c r="C43" s="142" t="s">
        <v>85</v>
      </c>
      <c r="D43" s="143"/>
      <c r="E43" s="144"/>
    </row>
    <row r="44" spans="1:5" ht="18.75" customHeight="1" thickBot="1" x14ac:dyDescent="0.25">
      <c r="A44" s="7"/>
      <c r="B44" s="131" t="s">
        <v>86</v>
      </c>
      <c r="C44" s="132"/>
      <c r="D44" s="133"/>
      <c r="E44" s="134"/>
    </row>
    <row r="60" spans="1:1" x14ac:dyDescent="0.2">
      <c r="A60" t="s">
        <v>87</v>
      </c>
    </row>
    <row r="61" spans="1:1" x14ac:dyDescent="0.2">
      <c r="A61" t="s">
        <v>58</v>
      </c>
    </row>
    <row r="62" spans="1:1" x14ac:dyDescent="0.2">
      <c r="A62" t="s">
        <v>56</v>
      </c>
    </row>
  </sheetData>
  <mergeCells count="28">
    <mergeCell ref="B4:E4"/>
    <mergeCell ref="B18:E18"/>
    <mergeCell ref="B19:E19"/>
    <mergeCell ref="C20:E20"/>
    <mergeCell ref="B1:C1"/>
    <mergeCell ref="B5:E5"/>
    <mergeCell ref="B2:E2"/>
    <mergeCell ref="B3:E3"/>
    <mergeCell ref="B7:E7"/>
    <mergeCell ref="B8:C8"/>
    <mergeCell ref="D8:E8"/>
    <mergeCell ref="C27:E27"/>
    <mergeCell ref="C30:E30"/>
    <mergeCell ref="C25:E25"/>
    <mergeCell ref="B26:E26"/>
    <mergeCell ref="C28:E28"/>
    <mergeCell ref="C29:E29"/>
    <mergeCell ref="C22:E22"/>
    <mergeCell ref="C21:E21"/>
    <mergeCell ref="B17:E17"/>
    <mergeCell ref="C23:E23"/>
    <mergeCell ref="C24:E24"/>
    <mergeCell ref="A38:A42"/>
    <mergeCell ref="B35:E35"/>
    <mergeCell ref="B36:E36"/>
    <mergeCell ref="C31:E31"/>
    <mergeCell ref="B44:E44"/>
    <mergeCell ref="C43:E43"/>
  </mergeCells>
  <phoneticPr fontId="0" type="noConversion"/>
  <dataValidations count="1">
    <dataValidation type="list" allowBlank="1" showInputMessage="1" showErrorMessage="1" sqref="E32:E34 C32:C33" xr:uid="{00000000-0002-0000-0000-000000000000}">
      <formula1>$A$60:$A$62</formula1>
    </dataValidation>
  </dataValidations>
  <pageMargins left="0.78740157480314965" right="0.23622047244094491" top="0.78740157480314965" bottom="0.78740157480314965" header="0.51181102362204722" footer="0.51181102362204722"/>
  <pageSetup paperSize="9" scale="65" orientation="portrait" horizontalDpi="200" verticalDpi="200" r:id="rId1"/>
  <headerFooter alignWithMargins="0">
    <oddFooter xml:space="preserve">&amp;LPrintdate: &amp;D
All the information in this document is based upon the property's of the product when this document was composed. Nothing herein contained shall be construed to imply any warranty or guarantee.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44"/>
  <sheetViews>
    <sheetView tabSelected="1" view="pageBreakPreview" topLeftCell="A18" zoomScale="75" zoomScaleNormal="75" zoomScaleSheetLayoutView="75" workbookViewId="0">
      <selection activeCell="B17" sqref="B17:E17"/>
    </sheetView>
  </sheetViews>
  <sheetFormatPr baseColWidth="10" defaultColWidth="9.140625" defaultRowHeight="12.75" x14ac:dyDescent="0.2"/>
  <cols>
    <col min="1" max="1" width="46" customWidth="1"/>
    <col min="2" max="3" width="23.7109375" customWidth="1"/>
    <col min="4" max="4" width="26" customWidth="1"/>
    <col min="5" max="5" width="23.7109375" customWidth="1"/>
  </cols>
  <sheetData>
    <row r="1" spans="1:7" ht="15.75" thickBot="1" x14ac:dyDescent="0.25">
      <c r="B1" s="167"/>
      <c r="C1" s="167"/>
      <c r="D1" s="24" t="s">
        <v>88</v>
      </c>
      <c r="E1" s="23">
        <f>IF('EN Com.Spec.'!E1=""," ",'EN Com.Spec.'!E1)</f>
        <v>43579</v>
      </c>
    </row>
    <row r="2" spans="1:7" ht="66" customHeight="1" thickBot="1" x14ac:dyDescent="0.25">
      <c r="B2" s="171" t="s">
        <v>89</v>
      </c>
      <c r="C2" s="172"/>
      <c r="D2" s="173"/>
      <c r="E2" s="174"/>
    </row>
    <row r="3" spans="1:7" ht="18.75" customHeight="1" thickBot="1" x14ac:dyDescent="0.25">
      <c r="A3" s="3" t="s">
        <v>90</v>
      </c>
      <c r="B3" s="175" t="s">
        <v>3</v>
      </c>
      <c r="C3" s="176"/>
      <c r="D3" s="148"/>
      <c r="E3" s="149"/>
    </row>
    <row r="4" spans="1:7" ht="18.75" customHeight="1" thickBot="1" x14ac:dyDescent="0.25">
      <c r="A4" s="3" t="s">
        <v>91</v>
      </c>
      <c r="B4" s="162">
        <f>IF('EN Com.Spec.'!B4:E4=""," ",'EN Com.Spec.'!B4:E4)</f>
        <v>76014441</v>
      </c>
      <c r="C4" s="163"/>
      <c r="D4" s="133"/>
      <c r="E4" s="134"/>
    </row>
    <row r="5" spans="1:7" ht="18.75" customHeight="1" thickBot="1" x14ac:dyDescent="0.25">
      <c r="A5" s="3" t="s">
        <v>92</v>
      </c>
      <c r="B5" s="162" t="str">
        <f>IF('EN Com.Spec.'!B5:E5=""," ",'EN Com.Spec.'!B5:E5)</f>
        <v>6 x 875 ml (e 1070 g)</v>
      </c>
      <c r="C5" s="163"/>
      <c r="D5" s="133"/>
      <c r="E5" s="134"/>
    </row>
    <row r="6" spans="1:7" ht="18.75" thickBot="1" x14ac:dyDescent="0.25">
      <c r="A6" s="3" t="s">
        <v>7</v>
      </c>
      <c r="B6" s="83" t="s">
        <v>93</v>
      </c>
      <c r="C6" s="114">
        <f>IF('EN Com.Spec.'!C6:F6=""," ",'EN Com.Spec.'!C6:F6)</f>
        <v>5000157142818</v>
      </c>
      <c r="D6" s="87" t="s">
        <v>94</v>
      </c>
      <c r="E6" s="82">
        <f>IF('EN Com.Spec.'!E6:H6=""," ",'EN Com.Spec.'!E6:H6)</f>
        <v>5000157142801</v>
      </c>
    </row>
    <row r="7" spans="1:7" ht="70.5" customHeight="1" thickBot="1" x14ac:dyDescent="0.25">
      <c r="A7" s="3" t="s">
        <v>95</v>
      </c>
      <c r="B7" s="131" t="s">
        <v>96</v>
      </c>
      <c r="C7" s="132"/>
      <c r="D7" s="133"/>
      <c r="E7" s="134"/>
    </row>
    <row r="8" spans="1:7" ht="18.75" customHeight="1" x14ac:dyDescent="0.2">
      <c r="A8" s="4" t="s">
        <v>97</v>
      </c>
      <c r="B8" s="177" t="s">
        <v>98</v>
      </c>
      <c r="C8" s="178"/>
      <c r="D8" s="115" t="s">
        <v>99</v>
      </c>
      <c r="E8" s="109"/>
    </row>
    <row r="9" spans="1:7" ht="18.75" customHeight="1" x14ac:dyDescent="0.2">
      <c r="A9" s="5" t="s">
        <v>100</v>
      </c>
      <c r="B9" s="75" t="str">
        <f>IF('EN Com.Spec.'!B9=""," ",'EN Com.Spec.'!B9)</f>
        <v>762/179</v>
      </c>
      <c r="C9" s="43" t="str">
        <f>'EN Com.Spec.'!C9:D9</f>
        <v>kJ / kcal</v>
      </c>
      <c r="D9" s="78" t="str">
        <f>IF('EN Com.Spec.'!D9=""," ",'EN Com.Spec.'!D9)</f>
        <v xml:space="preserve"> </v>
      </c>
      <c r="E9" s="44" t="str">
        <f>'EN Com.Spec.'!E9:F9</f>
        <v>kJ / kcal</v>
      </c>
    </row>
    <row r="10" spans="1:7" ht="18.75" customHeight="1" x14ac:dyDescent="0.2">
      <c r="A10" s="5" t="s">
        <v>101</v>
      </c>
      <c r="B10" s="75">
        <f>IF('EN Com.Spec.'!B10=""," ",'EN Com.Spec.'!B10)</f>
        <v>0.1</v>
      </c>
      <c r="C10" s="43" t="str">
        <f>'EN Com.Spec.'!C10:D10</f>
        <v>g</v>
      </c>
      <c r="D10" s="78" t="str">
        <f>IF('EN Com.Spec.'!D10=""," ",'EN Com.Spec.'!D10)</f>
        <v xml:space="preserve"> </v>
      </c>
      <c r="E10" s="44" t="str">
        <f>'EN Com.Spec.'!E10:F10</f>
        <v>g</v>
      </c>
    </row>
    <row r="11" spans="1:7" ht="18.75" customHeight="1" x14ac:dyDescent="0.2">
      <c r="A11" s="5" t="s">
        <v>102</v>
      </c>
      <c r="B11" s="75">
        <f>IF('EN Com.Spec.'!B11=""," ",'EN Com.Spec.'!B11)</f>
        <v>0</v>
      </c>
      <c r="C11" s="43" t="str">
        <f>'EN Com.Spec.'!C11:D11</f>
        <v>g</v>
      </c>
      <c r="D11" s="78" t="str">
        <f>IF('EN Com.Spec.'!D11=""," ",'EN Com.Spec.'!D11)</f>
        <v xml:space="preserve"> </v>
      </c>
      <c r="E11" s="44" t="str">
        <f>'EN Com.Spec.'!E11:F11</f>
        <v>g</v>
      </c>
    </row>
    <row r="12" spans="1:7" ht="18.75" customHeight="1" x14ac:dyDescent="0.2">
      <c r="A12" s="5" t="s">
        <v>103</v>
      </c>
      <c r="B12" s="75">
        <f>IF('EN Com.Spec.'!B12=""," ",'EN Com.Spec.'!B12)</f>
        <v>44</v>
      </c>
      <c r="C12" s="43" t="str">
        <f>'EN Com.Spec.'!C12:D12</f>
        <v>g</v>
      </c>
      <c r="D12" s="78" t="str">
        <f>IF('EN Com.Spec.'!D12=""," ",'EN Com.Spec.'!D12)</f>
        <v xml:space="preserve"> </v>
      </c>
      <c r="E12" s="44" t="str">
        <f>'EN Com.Spec.'!E12:F12</f>
        <v>g</v>
      </c>
    </row>
    <row r="13" spans="1:7" ht="18.75" customHeight="1" x14ac:dyDescent="0.2">
      <c r="A13" s="5" t="s">
        <v>104</v>
      </c>
      <c r="B13" s="75">
        <f>IF('EN Com.Spec.'!B13=""," ",'EN Com.Spec.'!B13)</f>
        <v>42</v>
      </c>
      <c r="C13" s="43" t="str">
        <f>'EN Com.Spec.'!C13:D13</f>
        <v>g</v>
      </c>
      <c r="D13" s="78" t="str">
        <f>IF('EN Com.Spec.'!D13=""," ",'EN Com.Spec.'!D13)</f>
        <v xml:space="preserve"> </v>
      </c>
      <c r="E13" s="44" t="str">
        <f>'EN Com.Spec.'!E13:F13</f>
        <v>g</v>
      </c>
      <c r="G13" s="72"/>
    </row>
    <row r="14" spans="1:7" ht="18.75" customHeight="1" x14ac:dyDescent="0.2">
      <c r="A14" s="5" t="s">
        <v>105</v>
      </c>
      <c r="B14" s="75">
        <f>IF('EN Com.Spec.'!B14=""," ",'EN Com.Spec.'!B14)</f>
        <v>0.4</v>
      </c>
      <c r="C14" s="43" t="str">
        <f>'EN Com.Spec.'!C14:D14</f>
        <v>g</v>
      </c>
      <c r="D14" s="78" t="str">
        <f>IF('EN Com.Spec.'!D14=""," ",'EN Com.Spec.'!D14)</f>
        <v xml:space="preserve"> </v>
      </c>
      <c r="E14" s="44" t="str">
        <f>'EN Com.Spec.'!E14:F14</f>
        <v>g</v>
      </c>
      <c r="G14" s="72"/>
    </row>
    <row r="15" spans="1:7" ht="18.75" customHeight="1" x14ac:dyDescent="0.2">
      <c r="A15" s="5" t="s">
        <v>106</v>
      </c>
      <c r="B15" s="75">
        <f>IF('EN Com.Spec.'!B15=""," ",'EN Com.Spec.'!B15)</f>
        <v>1.3</v>
      </c>
      <c r="C15" s="43" t="str">
        <f>'EN Com.Spec.'!C15:D15</f>
        <v>g</v>
      </c>
      <c r="D15" s="78" t="str">
        <f>IF('EN Com.Spec.'!D15=""," ",'EN Com.Spec.'!D15)</f>
        <v xml:space="preserve"> </v>
      </c>
      <c r="E15" s="44" t="str">
        <f>'EN Com.Spec.'!E15:F15</f>
        <v>g</v>
      </c>
    </row>
    <row r="16" spans="1:7" ht="18.75" customHeight="1" thickBot="1" x14ac:dyDescent="0.25">
      <c r="A16" s="64" t="s">
        <v>107</v>
      </c>
      <c r="B16" s="73">
        <f>IF('EN Com.Spec.'!B16=""," ",'EN Com.Spec.'!B16)</f>
        <v>0.4</v>
      </c>
      <c r="C16" s="65" t="str">
        <f>'EN Com.Spec.'!C16:D16</f>
        <v>g</v>
      </c>
      <c r="D16" s="74" t="str">
        <f>IF('EN Com.Spec.'!D16=""," ",'EN Com.Spec.'!D16)</f>
        <v xml:space="preserve"> </v>
      </c>
      <c r="E16" s="81" t="str">
        <f>'EN Com.Spec.'!E16:F16</f>
        <v>g</v>
      </c>
    </row>
    <row r="17" spans="1:5" ht="60" customHeight="1" thickBot="1" x14ac:dyDescent="0.25">
      <c r="A17" s="108" t="s">
        <v>108</v>
      </c>
      <c r="B17" s="131" t="s">
        <v>109</v>
      </c>
      <c r="C17" s="132"/>
      <c r="D17" s="133"/>
      <c r="E17" s="134"/>
    </row>
    <row r="18" spans="1:5" ht="52.5" customHeight="1" thickBot="1" x14ac:dyDescent="0.25">
      <c r="A18" s="6" t="s">
        <v>110</v>
      </c>
      <c r="B18" s="186" t="s">
        <v>111</v>
      </c>
      <c r="C18" s="187"/>
      <c r="D18" s="188"/>
      <c r="E18" s="189"/>
    </row>
    <row r="19" spans="1:5" ht="18.75" customHeight="1" x14ac:dyDescent="0.2">
      <c r="A19" s="6" t="s">
        <v>112</v>
      </c>
      <c r="B19" s="164"/>
      <c r="C19" s="165"/>
      <c r="D19" s="165"/>
      <c r="E19" s="166"/>
    </row>
    <row r="20" spans="1:5" ht="18.75" customHeight="1" x14ac:dyDescent="0.2">
      <c r="A20" s="16" t="s">
        <v>113</v>
      </c>
      <c r="B20" s="75" t="str">
        <f>IF('EN Com.Spec.'!B20=""," ",'EN Com.Spec.'!B20)</f>
        <v>&lt;1000</v>
      </c>
      <c r="C20" s="183" t="s">
        <v>114</v>
      </c>
      <c r="D20" s="184"/>
      <c r="E20" s="185"/>
    </row>
    <row r="21" spans="1:5" ht="18.75" customHeight="1" x14ac:dyDescent="0.2">
      <c r="A21" s="16" t="s">
        <v>115</v>
      </c>
      <c r="B21" s="75" t="str">
        <f>IF('EN Com.Spec.'!B21=""," ",'EN Com.Spec.'!B21)</f>
        <v>&lt;50</v>
      </c>
      <c r="C21" s="183" t="s">
        <v>114</v>
      </c>
      <c r="D21" s="184"/>
      <c r="E21" s="185"/>
    </row>
    <row r="22" spans="1:5" ht="18.75" customHeight="1" x14ac:dyDescent="0.2">
      <c r="A22" s="17" t="s">
        <v>116</v>
      </c>
      <c r="B22" s="75" t="str">
        <f>IF('EN Com.Spec.'!B22=""," ",'EN Com.Spec.'!B22)</f>
        <v>&lt;50</v>
      </c>
      <c r="C22" s="183" t="s">
        <v>114</v>
      </c>
      <c r="D22" s="184"/>
      <c r="E22" s="185"/>
    </row>
    <row r="23" spans="1:5" ht="18" customHeight="1" x14ac:dyDescent="0.2">
      <c r="A23" s="16" t="s">
        <v>37</v>
      </c>
      <c r="B23" s="75" t="str">
        <f>IF('EN Com.Spec.'!B23=""," ",(IF('EN Com.Spec.'!B23="absent","afwezig",'EN Com.Spec.'!B23)))</f>
        <v xml:space="preserve"> </v>
      </c>
      <c r="C23" s="183" t="str">
        <f>IF('EN Com.Spec.'!B23="","kve/g",(IF('EN Com.Spec.'!B23="absent","per 0.01 g","kve/g")))</f>
        <v>kve/g</v>
      </c>
      <c r="D23" s="184"/>
      <c r="E23" s="185"/>
    </row>
    <row r="24" spans="1:5" ht="18" x14ac:dyDescent="0.2">
      <c r="A24" s="16" t="s">
        <v>117</v>
      </c>
      <c r="B24" s="75" t="str">
        <f>IF('EN Com.Spec.'!B24=""," ",(IF('EN Com.Spec.'!B24="absent","afwezig",'EN Com.Spec.'!B24)))</f>
        <v xml:space="preserve"> </v>
      </c>
      <c r="C24" s="183" t="s">
        <v>40</v>
      </c>
      <c r="D24" s="184"/>
      <c r="E24" s="185"/>
    </row>
    <row r="25" spans="1:5" ht="18" customHeight="1" thickBot="1" x14ac:dyDescent="0.25">
      <c r="A25" s="16" t="s">
        <v>118</v>
      </c>
      <c r="B25" s="75" t="str">
        <f>IF('EN Com.Spec.'!B25=""," ",'EN Com.Spec.'!B25)</f>
        <v xml:space="preserve"> </v>
      </c>
      <c r="C25" s="154" t="s">
        <v>114</v>
      </c>
      <c r="D25" s="155"/>
      <c r="E25" s="156"/>
    </row>
    <row r="26" spans="1:5" ht="18" customHeight="1" x14ac:dyDescent="0.25">
      <c r="A26" s="108" t="s">
        <v>119</v>
      </c>
      <c r="B26" s="157"/>
      <c r="C26" s="158"/>
      <c r="D26" s="159"/>
      <c r="E26" s="160"/>
    </row>
    <row r="27" spans="1:5" ht="18" customHeight="1" x14ac:dyDescent="0.25">
      <c r="A27" s="2" t="s">
        <v>120</v>
      </c>
      <c r="B27" s="75" t="str">
        <f>IF('EN Com.Spec.'!B27=""," ",'EN Com.Spec.'!B27)</f>
        <v xml:space="preserve"> </v>
      </c>
      <c r="C27" s="150" t="str">
        <f>'EN Com.Spec.'!C27:E27</f>
        <v>%</v>
      </c>
      <c r="D27" s="150"/>
      <c r="E27" s="182"/>
    </row>
    <row r="28" spans="1:5" ht="18" customHeight="1" x14ac:dyDescent="0.25">
      <c r="A28" s="2" t="s">
        <v>106</v>
      </c>
      <c r="B28" s="75" t="str">
        <f>IF('EN Com.Spec.'!B28=""," ",'EN Com.Spec.'!B28)</f>
        <v>1,25-1,40</v>
      </c>
      <c r="C28" s="150" t="str">
        <f>'EN Com.Spec.'!C28:E28</f>
        <v>%</v>
      </c>
      <c r="D28" s="150"/>
      <c r="E28" s="182"/>
    </row>
    <row r="29" spans="1:5" ht="18" customHeight="1" x14ac:dyDescent="0.25">
      <c r="A29" s="2" t="s">
        <v>47</v>
      </c>
      <c r="B29" s="75" t="str">
        <f>IF('EN Com.Spec.'!B29=""," ",'EN Com.Spec.'!B29)</f>
        <v>3,4-3,6</v>
      </c>
      <c r="C29" s="150"/>
      <c r="D29" s="150"/>
      <c r="E29" s="182"/>
    </row>
    <row r="30" spans="1:5" ht="18.75" customHeight="1" x14ac:dyDescent="0.25">
      <c r="A30" s="2" t="s">
        <v>49</v>
      </c>
      <c r="B30" s="75" t="str">
        <f>IF('EN Com.Spec.'!B30=""," ",'EN Com.Spec.'!B30)</f>
        <v>42-48</v>
      </c>
      <c r="C30" s="150" t="str">
        <f>'EN Com.Spec.'!C30:E30</f>
        <v>°</v>
      </c>
      <c r="D30" s="150"/>
      <c r="E30" s="182"/>
    </row>
    <row r="31" spans="1:5" ht="18.75" customHeight="1" thickBot="1" x14ac:dyDescent="0.3">
      <c r="A31" s="2" t="s">
        <v>121</v>
      </c>
      <c r="B31" s="75" t="str">
        <f>IF('EN Com.Spec.'!B31=""," ",'EN Com.Spec.'!B31)</f>
        <v>0,65-0,80</v>
      </c>
      <c r="C31" s="150" t="str">
        <f>'EN Com.Spec.'!C31:E31</f>
        <v>%</v>
      </c>
      <c r="D31" s="150"/>
      <c r="E31" s="182"/>
    </row>
    <row r="32" spans="1:5" ht="18.75" customHeight="1" x14ac:dyDescent="0.2">
      <c r="A32" s="108" t="s">
        <v>122</v>
      </c>
      <c r="B32" s="116" t="str">
        <f>'EN Com.Spec.'!B32</f>
        <v xml:space="preserve">Halal:  </v>
      </c>
      <c r="C32" s="25" t="str">
        <f>IF('EN Com.Spec.'!C32="yes","ja",(IF('EN Com.Spec.'!C32="no","nee",(IF('EN Com.Spec.'!C32="yes/no","ja/nee")))))</f>
        <v>nee</v>
      </c>
      <c r="D32" s="112" t="s">
        <v>123</v>
      </c>
      <c r="E32" s="27" t="str">
        <f>IF('EN Com.Spec.'!E32="yes","ja",(IF('EN Com.Spec.'!E32="no","nee",(IF('EN Com.Spec.'!E32="yes/no","ja/nee")))))</f>
        <v>ja</v>
      </c>
    </row>
    <row r="33" spans="1:5" ht="18.75" customHeight="1" x14ac:dyDescent="0.2">
      <c r="A33" s="8"/>
      <c r="B33" s="117" t="str">
        <f>'EN Com.Spec.'!B33</f>
        <v xml:space="preserve">Kosher badatz: </v>
      </c>
      <c r="C33" s="42" t="str">
        <f>IF('EN Com.Spec.'!C33="yes","ja",(IF('EN Com.Spec.'!C33="no","nee",(IF('EN Com.Spec.'!C33="yes/no","ja/nee")))))</f>
        <v>nee</v>
      </c>
      <c r="D33" s="43" t="s">
        <v>124</v>
      </c>
      <c r="E33" s="44" t="str">
        <f>IF('EN Com.Spec.'!E33="yes","ja",(IF('EN Com.Spec.'!E33="no","nee",(IF('EN Com.Spec.'!E33="yes/no","ja/nee")))))</f>
        <v>ja</v>
      </c>
    </row>
    <row r="34" spans="1:5" ht="39" customHeight="1" thickBot="1" x14ac:dyDescent="0.25">
      <c r="A34" s="8"/>
      <c r="B34" s="118"/>
      <c r="C34" s="26"/>
      <c r="D34" s="41" t="s">
        <v>125</v>
      </c>
      <c r="E34" s="44" t="str">
        <f>IF('EN Com.Spec.'!E34="yes","ja",(IF('EN Com.Spec.'!E34="no","nee",(IF('EN Com.Spec.'!E34="yes/no","ja/nee")))))</f>
        <v>nee</v>
      </c>
    </row>
    <row r="35" spans="1:5" ht="36.75" customHeight="1" thickBot="1" x14ac:dyDescent="0.25">
      <c r="A35" s="7" t="s">
        <v>62</v>
      </c>
      <c r="B35" s="131" t="s">
        <v>126</v>
      </c>
      <c r="C35" s="132"/>
      <c r="D35" s="133"/>
      <c r="E35" s="134"/>
    </row>
    <row r="36" spans="1:5" ht="65.25" customHeight="1" thickBot="1" x14ac:dyDescent="0.25">
      <c r="A36" s="7" t="s">
        <v>127</v>
      </c>
      <c r="B36" s="131" t="s">
        <v>128</v>
      </c>
      <c r="C36" s="132"/>
      <c r="D36" s="133"/>
      <c r="E36" s="134"/>
    </row>
    <row r="37" spans="1:5" ht="36.75" customHeight="1" thickBot="1" x14ac:dyDescent="0.25">
      <c r="A37" s="19" t="s">
        <v>129</v>
      </c>
      <c r="B37" s="119">
        <f>IF('EN Com.Spec.'!B37=""," ",'EN Com.Spec.'!B37)</f>
        <v>12</v>
      </c>
      <c r="C37" s="107" t="s">
        <v>130</v>
      </c>
      <c r="D37" s="120">
        <f>IF('EN Com.Spec.'!D37=""," ",'EN Com.Spec.'!D37)</f>
        <v>4</v>
      </c>
      <c r="E37" s="30" t="s">
        <v>131</v>
      </c>
    </row>
    <row r="38" spans="1:5" ht="18.75" customHeight="1" x14ac:dyDescent="0.25">
      <c r="A38" s="128" t="s">
        <v>132</v>
      </c>
      <c r="B38" s="18"/>
      <c r="C38" s="20" t="s">
        <v>133</v>
      </c>
      <c r="D38" s="20" t="s">
        <v>134</v>
      </c>
      <c r="E38" s="21" t="s">
        <v>135</v>
      </c>
    </row>
    <row r="39" spans="1:5" ht="36.75" customHeight="1" x14ac:dyDescent="0.25">
      <c r="A39" s="129"/>
      <c r="B39" s="9" t="s">
        <v>136</v>
      </c>
      <c r="C39" s="101" t="s">
        <v>137</v>
      </c>
      <c r="D39" s="102" t="s">
        <v>138</v>
      </c>
      <c r="E39" s="94"/>
    </row>
    <row r="40" spans="1:5" ht="18.75" customHeight="1" x14ac:dyDescent="0.25">
      <c r="A40" s="129"/>
      <c r="B40" s="103" t="s">
        <v>139</v>
      </c>
      <c r="C40" s="90" t="s">
        <v>77</v>
      </c>
      <c r="D40" s="92" t="s">
        <v>78</v>
      </c>
      <c r="E40" s="90"/>
    </row>
    <row r="41" spans="1:5" ht="18.75" customHeight="1" x14ac:dyDescent="0.25">
      <c r="A41" s="129"/>
      <c r="B41" s="104" t="s">
        <v>140</v>
      </c>
      <c r="C41" s="90" t="s">
        <v>80</v>
      </c>
      <c r="D41" s="92" t="s">
        <v>81</v>
      </c>
      <c r="E41" s="90"/>
    </row>
    <row r="42" spans="1:5" ht="18.75" customHeight="1" thickBot="1" x14ac:dyDescent="0.3">
      <c r="A42" s="130"/>
      <c r="B42" s="9" t="s">
        <v>141</v>
      </c>
      <c r="C42" s="91">
        <v>1</v>
      </c>
      <c r="D42" s="105">
        <v>1</v>
      </c>
      <c r="E42" s="121"/>
    </row>
    <row r="43" spans="1:5" ht="18.75" customHeight="1" thickBot="1" x14ac:dyDescent="0.3">
      <c r="A43" s="7" t="s">
        <v>142</v>
      </c>
      <c r="B43" s="10" t="s">
        <v>143</v>
      </c>
      <c r="C43" s="150" t="s">
        <v>85</v>
      </c>
      <c r="D43" s="150"/>
      <c r="E43" s="182"/>
    </row>
    <row r="44" spans="1:5" ht="18.75" thickBot="1" x14ac:dyDescent="0.25">
      <c r="A44" s="7"/>
      <c r="B44" s="131" t="s">
        <v>144</v>
      </c>
      <c r="C44" s="132"/>
      <c r="D44" s="132"/>
      <c r="E44" s="181"/>
    </row>
  </sheetData>
  <mergeCells count="27">
    <mergeCell ref="A38:A42"/>
    <mergeCell ref="B8:C8"/>
    <mergeCell ref="B2:E2"/>
    <mergeCell ref="B3:E3"/>
    <mergeCell ref="B17:E17"/>
    <mergeCell ref="B18:E18"/>
    <mergeCell ref="B19:E19"/>
    <mergeCell ref="B4:E4"/>
    <mergeCell ref="B5:E5"/>
    <mergeCell ref="C30:E30"/>
    <mergeCell ref="C31:E31"/>
    <mergeCell ref="B1:C1"/>
    <mergeCell ref="C25:E25"/>
    <mergeCell ref="B44:E44"/>
    <mergeCell ref="C43:E43"/>
    <mergeCell ref="B35:E35"/>
    <mergeCell ref="B36:E36"/>
    <mergeCell ref="C27:E27"/>
    <mergeCell ref="C28:E28"/>
    <mergeCell ref="C29:E29"/>
    <mergeCell ref="B7:E7"/>
    <mergeCell ref="B26:E26"/>
    <mergeCell ref="C24:E24"/>
    <mergeCell ref="C20:E20"/>
    <mergeCell ref="C21:E21"/>
    <mergeCell ref="C22:E22"/>
    <mergeCell ref="C23:E23"/>
  </mergeCells>
  <phoneticPr fontId="0" type="noConversion"/>
  <pageMargins left="0.78740157480314965" right="0.23622047244094491" top="0.78740157480314965" bottom="0.78740157480314965" header="0.51181102362204722" footer="0.51181102362204722"/>
  <pageSetup paperSize="9" scale="65" orientation="portrait" horizontalDpi="200" verticalDpi="200" r:id="rId1"/>
  <headerFooter alignWithMargins="0">
    <oddFooter xml:space="preserve">&amp;LPrintdatum: &amp;D
De informatie in dit document is gebaseerd op de eigenschappen van het product op het moment dat dit document werd opgesteld. Op basis van dit document kunnen geen rechten worden ontleend.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4"/>
  <sheetViews>
    <sheetView view="pageBreakPreview" topLeftCell="A28" zoomScale="70" zoomScaleNormal="75" zoomScaleSheetLayoutView="70" workbookViewId="0">
      <selection activeCell="E39" sqref="E39"/>
    </sheetView>
  </sheetViews>
  <sheetFormatPr baseColWidth="10" defaultColWidth="9.140625" defaultRowHeight="12.75" x14ac:dyDescent="0.2"/>
  <cols>
    <col min="1" max="1" width="46.140625" customWidth="1"/>
    <col min="2" max="3" width="23.7109375" customWidth="1"/>
    <col min="4" max="4" width="26" customWidth="1"/>
    <col min="5" max="5" width="23.7109375" customWidth="1"/>
  </cols>
  <sheetData>
    <row r="1" spans="1:7" ht="15.75" thickBot="1" x14ac:dyDescent="0.25">
      <c r="B1" s="161"/>
      <c r="C1" s="161"/>
      <c r="D1" s="34" t="s">
        <v>145</v>
      </c>
      <c r="E1" s="23">
        <f>IF('EN Com.Spec.'!E1=""," ",'EN Com.Spec.'!E1)</f>
        <v>43579</v>
      </c>
    </row>
    <row r="2" spans="1:7" ht="66" customHeight="1" thickBot="1" x14ac:dyDescent="0.25">
      <c r="B2" s="199" t="s">
        <v>146</v>
      </c>
      <c r="C2" s="200"/>
      <c r="D2" s="201"/>
      <c r="E2" s="202"/>
    </row>
    <row r="3" spans="1:7" ht="18.75" customHeight="1" thickBot="1" x14ac:dyDescent="0.25">
      <c r="A3" s="3" t="s">
        <v>147</v>
      </c>
      <c r="B3" s="175" t="s">
        <v>3</v>
      </c>
      <c r="C3" s="176"/>
      <c r="D3" s="148"/>
      <c r="E3" s="149"/>
    </row>
    <row r="4" spans="1:7" ht="18.75" customHeight="1" thickBot="1" x14ac:dyDescent="0.25">
      <c r="A4" s="3" t="s">
        <v>148</v>
      </c>
      <c r="B4" s="162">
        <f>IF('EN Com.Spec.'!B4:E4=""," ",'EN Com.Spec.'!B4:E4)</f>
        <v>76014441</v>
      </c>
      <c r="C4" s="203"/>
      <c r="D4" s="133"/>
      <c r="E4" s="134"/>
    </row>
    <row r="5" spans="1:7" ht="18.75" customHeight="1" thickBot="1" x14ac:dyDescent="0.25">
      <c r="A5" s="3" t="s">
        <v>149</v>
      </c>
      <c r="B5" s="190" t="str">
        <f>IF('EN Com.Spec.'!B5:E5=""," ",'EN Com.Spec.'!B5:E5)</f>
        <v>6 x 875 ml (e 1070 g)</v>
      </c>
      <c r="C5" s="191"/>
      <c r="D5" s="192"/>
      <c r="E5" s="166"/>
    </row>
    <row r="6" spans="1:7" ht="18.75" thickBot="1" x14ac:dyDescent="0.25">
      <c r="A6" s="22" t="s">
        <v>150</v>
      </c>
      <c r="B6" s="83" t="s">
        <v>151</v>
      </c>
      <c r="C6" s="79">
        <f>IF('EN Com.Spec.'!C6=""," ",'EN Com.Spec.'!C6)</f>
        <v>5000157142818</v>
      </c>
      <c r="D6" s="84" t="s">
        <v>152</v>
      </c>
      <c r="E6" s="82">
        <v>8715700208152</v>
      </c>
    </row>
    <row r="7" spans="1:7" ht="87.6" customHeight="1" thickBot="1" x14ac:dyDescent="0.25">
      <c r="A7" s="3" t="s">
        <v>153</v>
      </c>
      <c r="B7" s="193" t="s">
        <v>154</v>
      </c>
      <c r="C7" s="194"/>
      <c r="D7" s="195"/>
      <c r="E7" s="196"/>
    </row>
    <row r="8" spans="1:7" ht="18.75" customHeight="1" x14ac:dyDescent="0.2">
      <c r="A8" s="4" t="s">
        <v>155</v>
      </c>
      <c r="B8" s="177" t="s">
        <v>156</v>
      </c>
      <c r="C8" s="178"/>
      <c r="D8" s="197" t="s">
        <v>157</v>
      </c>
      <c r="E8" s="198"/>
    </row>
    <row r="9" spans="1:7" ht="18.75" customHeight="1" x14ac:dyDescent="0.2">
      <c r="A9" s="5" t="s">
        <v>158</v>
      </c>
      <c r="B9" s="75" t="str">
        <f>IF('EN Com.Spec.'!B9=""," ",'EN Com.Spec.'!B9)</f>
        <v>762/179</v>
      </c>
      <c r="C9" s="43" t="s">
        <v>17</v>
      </c>
      <c r="D9" s="78" t="str">
        <f>IF('EN Com.Spec.'!D9=""," ",'EN Com.Spec.'!D9)</f>
        <v xml:space="preserve"> </v>
      </c>
      <c r="E9" s="44" t="s">
        <v>17</v>
      </c>
    </row>
    <row r="10" spans="1:7" ht="18.75" customHeight="1" x14ac:dyDescent="0.2">
      <c r="A10" s="5" t="s">
        <v>159</v>
      </c>
      <c r="B10" s="122">
        <f>IF('EN Com.Spec.'!B10=""," ",'EN Com.Spec.'!B10)</f>
        <v>0.1</v>
      </c>
      <c r="C10" s="43" t="s">
        <v>19</v>
      </c>
      <c r="D10" s="78" t="str">
        <f>IF('EN Com.Spec.'!D10=""," ",'EN Com.Spec.'!D10)</f>
        <v xml:space="preserve"> </v>
      </c>
      <c r="E10" s="44" t="s">
        <v>19</v>
      </c>
    </row>
    <row r="11" spans="1:7" ht="18.75" customHeight="1" x14ac:dyDescent="0.2">
      <c r="A11" s="5" t="s">
        <v>160</v>
      </c>
      <c r="B11" s="75">
        <f>IF('EN Com.Spec.'!B11=""," ",'EN Com.Spec.'!B11)</f>
        <v>0</v>
      </c>
      <c r="C11" s="43" t="s">
        <v>19</v>
      </c>
      <c r="D11" s="78" t="str">
        <f>IF('EN Com.Spec.'!D11=""," ",'EN Com.Spec.'!D11)</f>
        <v xml:space="preserve"> </v>
      </c>
      <c r="E11" s="44" t="s">
        <v>19</v>
      </c>
    </row>
    <row r="12" spans="1:7" ht="18.75" customHeight="1" x14ac:dyDescent="0.2">
      <c r="A12" s="5" t="s">
        <v>161</v>
      </c>
      <c r="B12" s="75">
        <f>IF('EN Com.Spec.'!B12=""," ",'EN Com.Spec.'!B12)</f>
        <v>44</v>
      </c>
      <c r="C12" s="43" t="s">
        <v>19</v>
      </c>
      <c r="D12" s="78" t="str">
        <f>IF('EN Com.Spec.'!D12=""," ",'EN Com.Spec.'!D12)</f>
        <v xml:space="preserve"> </v>
      </c>
      <c r="E12" s="44" t="s">
        <v>19</v>
      </c>
    </row>
    <row r="13" spans="1:7" ht="18.75" customHeight="1" x14ac:dyDescent="0.2">
      <c r="A13" s="5" t="s">
        <v>162</v>
      </c>
      <c r="B13" s="75">
        <f>IF('EN Com.Spec.'!B13=""," ",'EN Com.Spec.'!B13)</f>
        <v>42</v>
      </c>
      <c r="C13" s="43" t="s">
        <v>19</v>
      </c>
      <c r="D13" s="78" t="str">
        <f>IF('EN Com.Spec.'!D13=""," ",'EN Com.Spec.'!D13)</f>
        <v xml:space="preserve"> </v>
      </c>
      <c r="E13" s="44" t="s">
        <v>19</v>
      </c>
      <c r="G13" s="72"/>
    </row>
    <row r="14" spans="1:7" ht="18.75" customHeight="1" x14ac:dyDescent="0.2">
      <c r="A14" s="5" t="s">
        <v>163</v>
      </c>
      <c r="B14" s="75">
        <f>IF('EN Com.Spec.'!B14=""," ",'EN Com.Spec.'!B14)</f>
        <v>0.4</v>
      </c>
      <c r="C14" s="43" t="s">
        <v>19</v>
      </c>
      <c r="D14" s="78" t="str">
        <f>IF('EN Com.Spec.'!D14=""," ",'EN Com.Spec.'!D14)</f>
        <v xml:space="preserve"> </v>
      </c>
      <c r="E14" s="44" t="s">
        <v>19</v>
      </c>
      <c r="G14" s="72"/>
    </row>
    <row r="15" spans="1:7" ht="18.75" customHeight="1" x14ac:dyDescent="0.2">
      <c r="A15" s="5" t="s">
        <v>164</v>
      </c>
      <c r="B15" s="75">
        <f>IF('EN Com.Spec.'!B15=""," ",'EN Com.Spec.'!B15)</f>
        <v>1.3</v>
      </c>
      <c r="C15" s="43" t="s">
        <v>19</v>
      </c>
      <c r="D15" s="78" t="str">
        <f>IF('EN Com.Spec.'!D15=""," ",'EN Com.Spec.'!D15)</f>
        <v xml:space="preserve"> </v>
      </c>
      <c r="E15" s="44" t="s">
        <v>19</v>
      </c>
    </row>
    <row r="16" spans="1:7" ht="18.75" customHeight="1" thickBot="1" x14ac:dyDescent="0.25">
      <c r="A16" s="67" t="s">
        <v>165</v>
      </c>
      <c r="B16" s="73">
        <f>IF('EN Com.Spec.'!B16=""," ",'EN Com.Spec.'!B16)</f>
        <v>0.4</v>
      </c>
      <c r="C16" s="65" t="s">
        <v>19</v>
      </c>
      <c r="D16" s="74" t="str">
        <f>IF('EN Com.Spec.'!D16=""," ",'EN Com.Spec.'!D16)</f>
        <v xml:space="preserve"> </v>
      </c>
      <c r="E16" s="66" t="s">
        <v>19</v>
      </c>
    </row>
    <row r="17" spans="1:5" ht="60" customHeight="1" thickBot="1" x14ac:dyDescent="0.25">
      <c r="A17" s="108" t="s">
        <v>166</v>
      </c>
      <c r="B17" s="131" t="s">
        <v>167</v>
      </c>
      <c r="C17" s="132"/>
      <c r="D17" s="148"/>
      <c r="E17" s="149"/>
    </row>
    <row r="18" spans="1:5" ht="52.5" customHeight="1" thickBot="1" x14ac:dyDescent="0.25">
      <c r="A18" s="6" t="s">
        <v>168</v>
      </c>
      <c r="B18" s="186" t="s">
        <v>169</v>
      </c>
      <c r="C18" s="187"/>
      <c r="D18" s="188"/>
      <c r="E18" s="189"/>
    </row>
    <row r="19" spans="1:5" ht="18.75" customHeight="1" x14ac:dyDescent="0.2">
      <c r="A19" s="6" t="s">
        <v>170</v>
      </c>
      <c r="B19" s="164"/>
      <c r="C19" s="165"/>
      <c r="D19" s="165"/>
      <c r="E19" s="166"/>
    </row>
    <row r="20" spans="1:5" ht="18.75" customHeight="1" x14ac:dyDescent="0.2">
      <c r="A20" s="16" t="s">
        <v>171</v>
      </c>
      <c r="B20" s="75" t="str">
        <f>IF('EN Com.Spec.'!B20=""," ",'EN Com.Spec.'!B20)</f>
        <v>&lt;1000</v>
      </c>
      <c r="C20" s="145" t="s">
        <v>42</v>
      </c>
      <c r="D20" s="146"/>
      <c r="E20" s="147"/>
    </row>
    <row r="21" spans="1:5" ht="18.75" customHeight="1" x14ac:dyDescent="0.2">
      <c r="A21" s="16" t="s">
        <v>172</v>
      </c>
      <c r="B21" s="75" t="str">
        <f>IF('EN Com.Spec.'!B21=""," ",'EN Com.Spec.'!B21)</f>
        <v>&lt;50</v>
      </c>
      <c r="C21" s="145" t="s">
        <v>42</v>
      </c>
      <c r="D21" s="146"/>
      <c r="E21" s="147"/>
    </row>
    <row r="22" spans="1:5" ht="18.75" customHeight="1" x14ac:dyDescent="0.2">
      <c r="A22" s="17" t="s">
        <v>173</v>
      </c>
      <c r="B22" s="75" t="str">
        <f>IF('EN Com.Spec.'!B22=""," ",'EN Com.Spec.'!B22)</f>
        <v>&lt;50</v>
      </c>
      <c r="C22" s="145" t="s">
        <v>42</v>
      </c>
      <c r="D22" s="146"/>
      <c r="E22" s="147"/>
    </row>
    <row r="23" spans="1:5" ht="18" customHeight="1" x14ac:dyDescent="0.2">
      <c r="A23" s="16" t="s">
        <v>37</v>
      </c>
      <c r="B23" s="75" t="str">
        <f>IF('EN Com.Spec.'!B23=""," ",(IF('EN Com.Spec.'!B23="absent","absence",'EN Com.Spec.'!B23)))</f>
        <v xml:space="preserve"> </v>
      </c>
      <c r="C23" s="145" t="str">
        <f>IF('EN Com.Spec.'!B23="","cfu/g",(IF('EN Com.Spec.'!B23="absent","pour 0.01 g","cfu/g")))</f>
        <v>cfu/g</v>
      </c>
      <c r="D23" s="146"/>
      <c r="E23" s="147"/>
    </row>
    <row r="24" spans="1:5" ht="18" x14ac:dyDescent="0.2">
      <c r="A24" s="16" t="s">
        <v>174</v>
      </c>
      <c r="B24" s="75" t="str">
        <f>IF('EN Com.Spec.'!B24=""," ",(IF('EN Com.Spec.'!B24="absent","absence",'EN Com.Spec.'!B24)))</f>
        <v xml:space="preserve"> </v>
      </c>
      <c r="C24" s="145" t="s">
        <v>175</v>
      </c>
      <c r="D24" s="146"/>
      <c r="E24" s="147"/>
    </row>
    <row r="25" spans="1:5" ht="18" customHeight="1" thickBot="1" x14ac:dyDescent="0.25">
      <c r="A25" s="16" t="s">
        <v>176</v>
      </c>
      <c r="B25" s="75" t="str">
        <f>IF('EN Com.Spec.'!B25=""," ",'EN Com.Spec.'!B25)</f>
        <v xml:space="preserve"> </v>
      </c>
      <c r="C25" s="154" t="s">
        <v>42</v>
      </c>
      <c r="D25" s="155"/>
      <c r="E25" s="156"/>
    </row>
    <row r="26" spans="1:5" ht="18" customHeight="1" x14ac:dyDescent="0.25">
      <c r="A26" s="108" t="s">
        <v>177</v>
      </c>
      <c r="B26" s="157"/>
      <c r="C26" s="158"/>
      <c r="D26" s="159"/>
      <c r="E26" s="160"/>
    </row>
    <row r="27" spans="1:5" ht="18" customHeight="1" x14ac:dyDescent="0.25">
      <c r="A27" s="2" t="s">
        <v>178</v>
      </c>
      <c r="B27" s="75" t="str">
        <f>IF('EN Com.Spec.'!B27=""," ",'EN Com.Spec.'!B27)</f>
        <v xml:space="preserve"> </v>
      </c>
      <c r="C27" s="150" t="str">
        <f>'EN Com.Spec.'!C27:E27</f>
        <v>%</v>
      </c>
      <c r="D27" s="151"/>
      <c r="E27" s="152"/>
    </row>
    <row r="28" spans="1:5" ht="18" customHeight="1" x14ac:dyDescent="0.25">
      <c r="A28" s="2" t="s">
        <v>164</v>
      </c>
      <c r="B28" s="75" t="str">
        <f>IF('EN Com.Spec.'!B28=""," ",'EN Com.Spec.'!B28)</f>
        <v>1,25-1,40</v>
      </c>
      <c r="C28" s="150" t="str">
        <f>'EN Com.Spec.'!C28:E28</f>
        <v>%</v>
      </c>
      <c r="D28" s="151"/>
      <c r="E28" s="152"/>
    </row>
    <row r="29" spans="1:5" ht="18" customHeight="1" x14ac:dyDescent="0.25">
      <c r="A29" s="2" t="s">
        <v>47</v>
      </c>
      <c r="B29" s="75" t="str">
        <f>IF('EN Com.Spec.'!B29=""," ",'EN Com.Spec.'!B29)</f>
        <v>3,4-3,6</v>
      </c>
      <c r="C29" s="150"/>
      <c r="D29" s="151"/>
      <c r="E29" s="152"/>
    </row>
    <row r="30" spans="1:5" ht="18.75" customHeight="1" x14ac:dyDescent="0.25">
      <c r="A30" s="2" t="s">
        <v>49</v>
      </c>
      <c r="B30" s="75" t="str">
        <f>IF('EN Com.Spec.'!B30=""," ",'EN Com.Spec.'!B30)</f>
        <v>42-48</v>
      </c>
      <c r="C30" s="150" t="str">
        <f>'EN Com.Spec.'!C30:E30</f>
        <v>°</v>
      </c>
      <c r="D30" s="151"/>
      <c r="E30" s="152"/>
    </row>
    <row r="31" spans="1:5" ht="18.75" customHeight="1" thickBot="1" x14ac:dyDescent="0.3">
      <c r="A31" s="2" t="s">
        <v>179</v>
      </c>
      <c r="B31" s="75" t="str">
        <f>IF('EN Com.Spec.'!B31=""," ",'EN Com.Spec.'!B31)</f>
        <v>0,65-0,80</v>
      </c>
      <c r="C31" s="150" t="str">
        <f>'EN Com.Spec.'!C31:E31</f>
        <v>%</v>
      </c>
      <c r="D31" s="151"/>
      <c r="E31" s="152"/>
    </row>
    <row r="32" spans="1:5" ht="18.75" customHeight="1" x14ac:dyDescent="0.2">
      <c r="A32" s="108" t="s">
        <v>180</v>
      </c>
      <c r="B32" s="110" t="s">
        <v>55</v>
      </c>
      <c r="C32" s="25" t="str">
        <f>IF('EN Com.Spec.'!C32="yes","Oui",(IF('EN Com.Spec.'!C32="no","Non",(IF('EN Com.Spec.'!C32="yes/no","Qui/Non")))))</f>
        <v>Non</v>
      </c>
      <c r="D32" s="112" t="s">
        <v>181</v>
      </c>
      <c r="E32" s="27" t="str">
        <f>IF('EN Com.Spec.'!E32="yes","Oui",(IF('EN Com.Spec.'!E32="no","Non",(IF('EN Com.Spec.'!E32="yes/no","Qui/Non ")))))</f>
        <v>Oui</v>
      </c>
    </row>
    <row r="33" spans="1:5" ht="18.75" customHeight="1" x14ac:dyDescent="0.2">
      <c r="A33" s="8"/>
      <c r="B33" s="16" t="s">
        <v>182</v>
      </c>
      <c r="C33" s="43" t="str">
        <f>IF('EN Com.Spec.'!C33="yes","Oui",(IF('EN Com.Spec.'!C33="no","Non",(IF('EN Com.Spec.'!C33="yes/no","Qui/Non")))))</f>
        <v>Non</v>
      </c>
      <c r="D33" s="40" t="s">
        <v>183</v>
      </c>
      <c r="E33" s="44" t="str">
        <f>IF('EN Com.Spec.'!E33="yes","Oui",(IF('EN Com.Spec.'!E33="no","Non",(IF('EN Com.Spec.'!E33="yes/no","Qui/Non ")))))</f>
        <v>Oui</v>
      </c>
    </row>
    <row r="34" spans="1:5" ht="37.5" customHeight="1" thickBot="1" x14ac:dyDescent="0.25">
      <c r="A34" s="8"/>
      <c r="B34" s="113"/>
      <c r="C34" s="26"/>
      <c r="D34" s="41" t="s">
        <v>184</v>
      </c>
      <c r="E34" s="44" t="str">
        <f>IF('EN Com.Spec.'!E34="yes","Oui",(IF('EN Com.Spec.'!E34="no","Non",(IF('EN Com.Spec.'!E34="yes/no","Qui/Non ")))))</f>
        <v>Non</v>
      </c>
    </row>
    <row r="35" spans="1:5" ht="36.75" customHeight="1" thickBot="1" x14ac:dyDescent="0.25">
      <c r="A35" s="7" t="s">
        <v>185</v>
      </c>
      <c r="B35" s="131" t="s">
        <v>186</v>
      </c>
      <c r="C35" s="132"/>
      <c r="D35" s="133"/>
      <c r="E35" s="134"/>
    </row>
    <row r="36" spans="1:5" ht="64.5" customHeight="1" thickBot="1" x14ac:dyDescent="0.25">
      <c r="A36" s="7" t="s">
        <v>187</v>
      </c>
      <c r="B36" s="204" t="s">
        <v>188</v>
      </c>
      <c r="C36" s="205"/>
      <c r="D36" s="206"/>
      <c r="E36" s="207"/>
    </row>
    <row r="37" spans="1:5" ht="54.75" thickBot="1" x14ac:dyDescent="0.25">
      <c r="A37" s="19" t="s">
        <v>189</v>
      </c>
      <c r="B37" s="123">
        <f>IF('EN Com.Spec.'!B37=""," ",'EN Com.Spec.'!B37)</f>
        <v>12</v>
      </c>
      <c r="C37" s="111" t="s">
        <v>190</v>
      </c>
      <c r="D37" s="124">
        <f>IF('EN Com.Spec.'!D37=""," ",'EN Com.Spec.'!D37)</f>
        <v>4</v>
      </c>
      <c r="E37" s="15" t="s">
        <v>191</v>
      </c>
    </row>
    <row r="38" spans="1:5" ht="18.75" customHeight="1" x14ac:dyDescent="0.25">
      <c r="A38" s="128" t="s">
        <v>192</v>
      </c>
      <c r="B38" s="45"/>
      <c r="C38" s="13" t="s">
        <v>193</v>
      </c>
      <c r="D38" s="13" t="s">
        <v>194</v>
      </c>
      <c r="E38" s="14" t="s">
        <v>195</v>
      </c>
    </row>
    <row r="39" spans="1:5" ht="36.75" customHeight="1" x14ac:dyDescent="0.25">
      <c r="A39" s="129"/>
      <c r="B39" s="9" t="s">
        <v>196</v>
      </c>
      <c r="C39" s="35" t="s">
        <v>197</v>
      </c>
      <c r="D39" s="35" t="s">
        <v>198</v>
      </c>
      <c r="E39" s="36"/>
    </row>
    <row r="40" spans="1:5" ht="18.75" customHeight="1" x14ac:dyDescent="0.25">
      <c r="A40" s="129"/>
      <c r="B40" s="9" t="s">
        <v>199</v>
      </c>
      <c r="C40" s="125" t="str">
        <f>IF('EN Com.Spec.'!C40=""," ",'EN Com.Spec.'!C40)</f>
        <v>67,1 x 93,5 x 260</v>
      </c>
      <c r="D40" s="125" t="str">
        <f>IF('EN Com.Spec.'!D40=""," ",'EN Com.Spec.'!D40)</f>
        <v>209 x 192 x 263</v>
      </c>
      <c r="E40" s="126" t="str">
        <f>IF('EN Com.Spec.'!E40=""," ",'EN Com.Spec.'!E40)</f>
        <v xml:space="preserve"> </v>
      </c>
    </row>
    <row r="41" spans="1:5" ht="18.75" customHeight="1" x14ac:dyDescent="0.25">
      <c r="A41" s="129"/>
      <c r="B41" s="9" t="s">
        <v>200</v>
      </c>
      <c r="C41" s="125" t="str">
        <f>IF('EN Com.Spec.'!C41=""," ",'EN Com.Spec.'!C41)</f>
        <v>Pet 42, PP 4,5</v>
      </c>
      <c r="D41" s="125" t="str">
        <f>IF('EN Com.Spec.'!D41=""," ",'EN Com.Spec.'!D41)</f>
        <v>42 g + 26 g</v>
      </c>
      <c r="E41" s="126" t="str">
        <f>IF('EN Com.Spec.'!E41=""," ",'EN Com.Spec.'!E41)</f>
        <v xml:space="preserve"> </v>
      </c>
    </row>
    <row r="42" spans="1:5" ht="18.75" customHeight="1" thickBot="1" x14ac:dyDescent="0.3">
      <c r="A42" s="130"/>
      <c r="B42" s="11" t="s">
        <v>201</v>
      </c>
      <c r="C42" s="127">
        <f>IF('EN Com.Spec.'!C42=""," ",'EN Com.Spec.'!C42)</f>
        <v>1</v>
      </c>
      <c r="D42" s="127">
        <f>IF('EN Com.Spec.'!D42=""," ",'EN Com.Spec.'!D42)</f>
        <v>1</v>
      </c>
      <c r="E42" s="121" t="str">
        <f>IF('EN Com.Spec.'!E42=""," ",'EN Com.Spec.'!E42)</f>
        <v xml:space="preserve"> </v>
      </c>
    </row>
    <row r="43" spans="1:5" ht="18.75" customHeight="1" thickBot="1" x14ac:dyDescent="0.3">
      <c r="A43" s="7" t="s">
        <v>202</v>
      </c>
      <c r="B43" s="12" t="s">
        <v>203</v>
      </c>
      <c r="C43" s="150" t="str">
        <f>'EN Com.Spec.'!C43:E43</f>
        <v>EU</v>
      </c>
      <c r="D43" s="151"/>
      <c r="E43" s="152"/>
    </row>
    <row r="44" spans="1:5" ht="18.75" thickBot="1" x14ac:dyDescent="0.25">
      <c r="A44" s="7"/>
      <c r="B44" s="131" t="s">
        <v>204</v>
      </c>
      <c r="C44" s="132"/>
      <c r="D44" s="133"/>
      <c r="E44" s="134"/>
    </row>
  </sheetData>
  <mergeCells count="28">
    <mergeCell ref="B44:E44"/>
    <mergeCell ref="B35:E35"/>
    <mergeCell ref="B36:E36"/>
    <mergeCell ref="C28:E28"/>
    <mergeCell ref="A38:A42"/>
    <mergeCell ref="C43:E43"/>
    <mergeCell ref="C29:E29"/>
    <mergeCell ref="C30:E30"/>
    <mergeCell ref="C31:E31"/>
    <mergeCell ref="C23:E23"/>
    <mergeCell ref="C24:E24"/>
    <mergeCell ref="B26:E26"/>
    <mergeCell ref="C27:E27"/>
    <mergeCell ref="C25:E25"/>
    <mergeCell ref="B1:C1"/>
    <mergeCell ref="B5:E5"/>
    <mergeCell ref="B7:E7"/>
    <mergeCell ref="B8:C8"/>
    <mergeCell ref="D8:E8"/>
    <mergeCell ref="B2:E2"/>
    <mergeCell ref="B3:E3"/>
    <mergeCell ref="B4:E4"/>
    <mergeCell ref="C21:E21"/>
    <mergeCell ref="C22:E22"/>
    <mergeCell ref="B17:E17"/>
    <mergeCell ref="B18:E18"/>
    <mergeCell ref="B19:E19"/>
    <mergeCell ref="C20:E20"/>
  </mergeCells>
  <phoneticPr fontId="0" type="noConversion"/>
  <pageMargins left="0.78740157480314965" right="0.23622047244094491" top="0.78740157480314965" bottom="0.78740157480314965" header="0.51181102362204722" footer="0.51181102362204722"/>
  <pageSetup paperSize="9" scale="65" orientation="portrait" r:id="rId1"/>
  <headerFooter alignWithMargins="0">
    <oddFooter>&amp;LDate de l'impression &amp;D
L'information dans ce document a été basée sur les caractéristiques du produit au moment où ce document a été dressé. Sur base de ce document, aucune droit n'est emprunté.</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26"/>
  <sheetViews>
    <sheetView view="pageBreakPreview" zoomScale="63" zoomScaleNormal="75" zoomScaleSheetLayoutView="63" workbookViewId="0">
      <selection activeCell="B8" sqref="B8"/>
    </sheetView>
  </sheetViews>
  <sheetFormatPr baseColWidth="10" defaultColWidth="9.140625" defaultRowHeight="12.75" x14ac:dyDescent="0.2"/>
  <cols>
    <col min="1" max="1" width="101.5703125" customWidth="1"/>
    <col min="2" max="2" width="95.7109375" customWidth="1"/>
  </cols>
  <sheetData>
    <row r="1" spans="1:2" ht="15.75" thickBot="1" x14ac:dyDescent="0.25">
      <c r="A1" s="49" t="s">
        <v>205</v>
      </c>
      <c r="B1" s="50">
        <f>IF('EN Com.Spec.'!E1=""," ",'EN Com.Spec.'!E1)</f>
        <v>43579</v>
      </c>
    </row>
    <row r="2" spans="1:2" ht="71.25" customHeight="1" thickBot="1" x14ac:dyDescent="0.25">
      <c r="A2" s="52"/>
      <c r="B2" s="51" t="s">
        <v>206</v>
      </c>
    </row>
    <row r="3" spans="1:2" ht="18.75" customHeight="1" thickBot="1" x14ac:dyDescent="0.3">
      <c r="A3" s="53" t="s">
        <v>2</v>
      </c>
      <c r="B3" s="68" t="str">
        <f>IF('EN Com.Spec.'!B3:E3=""," ",'EN Com.Spec.'!B3:E3)</f>
        <v>HNZ Sweet chili sauce (6 x 875ml)</v>
      </c>
    </row>
    <row r="4" spans="1:2" ht="18.75" customHeight="1" thickBot="1" x14ac:dyDescent="0.3">
      <c r="A4" s="53" t="s">
        <v>207</v>
      </c>
      <c r="B4" s="69">
        <f>IF('EN Com.Spec.'!B4:E4=""," ",'EN Com.Spec.'!B4:E4)</f>
        <v>76014441</v>
      </c>
    </row>
    <row r="5" spans="1:2" ht="18.75" customHeight="1" thickBot="1" x14ac:dyDescent="0.3">
      <c r="A5" s="71" t="s">
        <v>208</v>
      </c>
      <c r="B5" s="70" t="str">
        <f>IF('EN Com.Spec.'!B5:E5=""," ",'EN Com.Spec.'!B5:E5)</f>
        <v>6 x 875 ml (e 1070 g)</v>
      </c>
    </row>
    <row r="6" spans="1:2" ht="18.75" thickBot="1" x14ac:dyDescent="0.3">
      <c r="A6" s="53" t="s">
        <v>209</v>
      </c>
      <c r="B6" s="85">
        <f>IF('EN Com.Spec.'!C6=""," ",'EN Com.Spec.'!C6)</f>
        <v>5000157142818</v>
      </c>
    </row>
    <row r="7" spans="1:2" ht="23.25" x14ac:dyDescent="0.35">
      <c r="A7" s="31"/>
      <c r="B7" s="54" t="s">
        <v>210</v>
      </c>
    </row>
    <row r="8" spans="1:2" ht="133.5" customHeight="1" x14ac:dyDescent="0.2">
      <c r="A8" s="55" t="s">
        <v>211</v>
      </c>
      <c r="B8" s="63" t="s">
        <v>212</v>
      </c>
    </row>
    <row r="9" spans="1:2" ht="51" customHeight="1" x14ac:dyDescent="0.2">
      <c r="A9" s="56" t="s">
        <v>213</v>
      </c>
      <c r="B9" s="63" t="s">
        <v>212</v>
      </c>
    </row>
    <row r="10" spans="1:2" ht="51" customHeight="1" x14ac:dyDescent="0.2">
      <c r="A10" s="56" t="s">
        <v>214</v>
      </c>
      <c r="B10" s="63" t="s">
        <v>212</v>
      </c>
    </row>
    <row r="11" spans="1:2" ht="51" customHeight="1" x14ac:dyDescent="0.2">
      <c r="A11" s="56" t="s">
        <v>215</v>
      </c>
      <c r="B11" s="63" t="s">
        <v>212</v>
      </c>
    </row>
    <row r="12" spans="1:2" ht="51" customHeight="1" x14ac:dyDescent="0.2">
      <c r="A12" s="56" t="s">
        <v>216</v>
      </c>
      <c r="B12" s="63" t="s">
        <v>212</v>
      </c>
    </row>
    <row r="13" spans="1:2" ht="51" customHeight="1" x14ac:dyDescent="0.2">
      <c r="A13" s="56" t="s">
        <v>217</v>
      </c>
      <c r="B13" s="63" t="s">
        <v>212</v>
      </c>
    </row>
    <row r="14" spans="1:2" ht="51" customHeight="1" x14ac:dyDescent="0.2">
      <c r="A14" s="56" t="s">
        <v>218</v>
      </c>
      <c r="B14" s="63" t="s">
        <v>212</v>
      </c>
    </row>
    <row r="15" spans="1:2" ht="169.5" customHeight="1" x14ac:dyDescent="0.2">
      <c r="A15" s="57" t="s">
        <v>219</v>
      </c>
      <c r="B15" s="63" t="s">
        <v>212</v>
      </c>
    </row>
    <row r="16" spans="1:2" ht="49.5" customHeight="1" x14ac:dyDescent="0.2">
      <c r="A16" s="56" t="s">
        <v>220</v>
      </c>
      <c r="B16" s="63" t="s">
        <v>212</v>
      </c>
    </row>
    <row r="17" spans="1:2" ht="51" customHeight="1" x14ac:dyDescent="0.2">
      <c r="A17" s="56" t="s">
        <v>221</v>
      </c>
      <c r="B17" s="63" t="s">
        <v>212</v>
      </c>
    </row>
    <row r="18" spans="1:2" ht="51" customHeight="1" x14ac:dyDescent="0.2">
      <c r="A18" s="56" t="s">
        <v>222</v>
      </c>
      <c r="B18" s="63" t="s">
        <v>212</v>
      </c>
    </row>
    <row r="19" spans="1:2" ht="111" customHeight="1" x14ac:dyDescent="0.2">
      <c r="A19" s="56" t="s">
        <v>223</v>
      </c>
      <c r="B19" s="63" t="s">
        <v>212</v>
      </c>
    </row>
    <row r="20" spans="1:2" ht="51" customHeight="1" x14ac:dyDescent="0.2">
      <c r="A20" s="56" t="s">
        <v>224</v>
      </c>
      <c r="B20" s="63" t="s">
        <v>212</v>
      </c>
    </row>
    <row r="21" spans="1:2" ht="51" customHeight="1" x14ac:dyDescent="0.2">
      <c r="A21" s="56" t="s">
        <v>225</v>
      </c>
      <c r="B21" s="63" t="s">
        <v>212</v>
      </c>
    </row>
    <row r="22" spans="1:2" ht="18.75" customHeight="1" x14ac:dyDescent="0.2">
      <c r="A22" s="58"/>
      <c r="B22" s="59"/>
    </row>
    <row r="23" spans="1:2" x14ac:dyDescent="0.2">
      <c r="A23" s="60" t="s">
        <v>226</v>
      </c>
      <c r="B23" s="61"/>
    </row>
    <row r="24" spans="1:2" x14ac:dyDescent="0.2">
      <c r="A24" s="60" t="s">
        <v>227</v>
      </c>
      <c r="B24" s="61"/>
    </row>
    <row r="25" spans="1:2" ht="13.5" thickBot="1" x14ac:dyDescent="0.25">
      <c r="A25" s="48" t="s">
        <v>228</v>
      </c>
      <c r="B25" s="62"/>
    </row>
    <row r="26" spans="1:2" x14ac:dyDescent="0.2">
      <c r="B26" s="1"/>
    </row>
  </sheetData>
  <phoneticPr fontId="0" type="noConversion"/>
  <pageMargins left="0.78740157480314965" right="0.23622047244094491" top="0.78740157480314965" bottom="0.78740157480314965" header="0.51181102362204722" footer="0.51181102362204722"/>
  <pageSetup paperSize="9" scale="47" orientation="portrait" r:id="rId1"/>
  <headerFooter alignWithMargins="0">
    <oddFooter xml:space="preserve">&amp;LPrintdate: &amp;D
All the information in this document is based upon the property's of the product when this document was composed. Nothing herein contained shall be construed to imply any warranty or guarantee.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5D628BB4A3A4C4AA11AE77FA7F537CC" ma:contentTypeVersion="18" ma:contentTypeDescription="Create a new document." ma:contentTypeScope="" ma:versionID="a442fb09e0ba581201c3168c019ec5f0">
  <xsd:schema xmlns:xsd="http://www.w3.org/2001/XMLSchema" xmlns:xs="http://www.w3.org/2001/XMLSchema" xmlns:p="http://schemas.microsoft.com/office/2006/metadata/properties" xmlns:ns2="e61f6a0c-ba43-420e-8d2a-5a928a2ddc91" xmlns:ns3="b453e815-86ce-41e1-b077-ad38a7ed6056" xmlns:ns4="dc1e2e25-50cd-4921-978e-23d7863873ae" targetNamespace="http://schemas.microsoft.com/office/2006/metadata/properties" ma:root="true" ma:fieldsID="028ab7bec766f870f2ef93c306597b51" ns2:_="" ns3:_="" ns4:_="">
    <xsd:import namespace="e61f6a0c-ba43-420e-8d2a-5a928a2ddc91"/>
    <xsd:import namespace="b453e815-86ce-41e1-b077-ad38a7ed6056"/>
    <xsd:import namespace="dc1e2e25-50cd-4921-978e-23d7863873a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1f6a0c-ba43-420e-8d2a-5a928a2ddc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1e36a97-9088-4fd5-a83c-fa7938b07da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53e815-86ce-41e1-b077-ad38a7ed605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c1e2e25-50cd-4921-978e-23d7863873a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d23a416-4529-4afa-b171-2d721579d4f0}" ma:internalName="TaxCatchAll" ma:showField="CatchAllData" ma:web="b453e815-86ce-41e1-b077-ad38a7ed60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b453e815-86ce-41e1-b077-ad38a7ed6056">
      <UserInfo>
        <DisplayName/>
        <AccountId xsi:nil="true"/>
        <AccountType/>
      </UserInfo>
    </SharedWithUsers>
    <lcf76f155ced4ddcb4097134ff3c332f xmlns="e61f6a0c-ba43-420e-8d2a-5a928a2ddc91">
      <Terms xmlns="http://schemas.microsoft.com/office/infopath/2007/PartnerControls"/>
    </lcf76f155ced4ddcb4097134ff3c332f>
    <TaxCatchAll xmlns="dc1e2e25-50cd-4921-978e-23d7863873ae" xsi:nil="true"/>
  </documentManagement>
</p:properties>
</file>

<file path=customXml/itemProps1.xml><?xml version="1.0" encoding="utf-8"?>
<ds:datastoreItem xmlns:ds="http://schemas.openxmlformats.org/officeDocument/2006/customXml" ds:itemID="{DCA46300-E819-43A6-AD23-D83389448452}">
  <ds:schemaRefs>
    <ds:schemaRef ds:uri="http://schemas.microsoft.com/sharepoint/v3/contenttype/forms"/>
  </ds:schemaRefs>
</ds:datastoreItem>
</file>

<file path=customXml/itemProps2.xml><?xml version="1.0" encoding="utf-8"?>
<ds:datastoreItem xmlns:ds="http://schemas.openxmlformats.org/officeDocument/2006/customXml" ds:itemID="{65D08854-E4AE-4974-8980-E6AEA931B1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1f6a0c-ba43-420e-8d2a-5a928a2ddc91"/>
    <ds:schemaRef ds:uri="b453e815-86ce-41e1-b077-ad38a7ed6056"/>
    <ds:schemaRef ds:uri="dc1e2e25-50cd-4921-978e-23d7863873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40C883-B8AA-4A00-B7F3-0332E06B7D75}">
  <ds:schemaRefs>
    <ds:schemaRef ds:uri="http://schemas.microsoft.com/office/2006/metadata/properties"/>
    <ds:schemaRef ds:uri="http://schemas.microsoft.com/office/infopath/2007/PartnerControls"/>
    <ds:schemaRef ds:uri="b453e815-86ce-41e1-b077-ad38a7ed6056"/>
    <ds:schemaRef ds:uri="e61f6a0c-ba43-420e-8d2a-5a928a2ddc91"/>
    <ds:schemaRef ds:uri="dc1e2e25-50cd-4921-978e-23d7863873a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EN Com.Spec.</vt:lpstr>
      <vt:lpstr>NL Com.Spec.</vt:lpstr>
      <vt:lpstr>FR Com.Spec.</vt:lpstr>
      <vt:lpstr>Allergens EN NL FR</vt:lpstr>
      <vt:lpstr>'EN Com.Spec.'!Área_de_impresión</vt:lpstr>
    </vt:vector>
  </TitlesOfParts>
  <Manager/>
  <Company>HJ Heinz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commerciële specificatie</dc:title>
  <dc:subject/>
  <dc:creator>Johanna Meines</dc:creator>
  <cp:keywords/>
  <dc:description/>
  <cp:lastModifiedBy>MODERN FOOD</cp:lastModifiedBy>
  <cp:revision/>
  <dcterms:created xsi:type="dcterms:W3CDTF">2002-12-09T15:53:24Z</dcterms:created>
  <dcterms:modified xsi:type="dcterms:W3CDTF">2025-05-27T07:36:40Z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0x010100C5D628BB4A3A4C4AA11AE77FA7F537CC</vt:lpwstr>
  </property>
  <property fmtid="{D5CDD505-2E9C-101B-9397-08002B2CF9AE}" pid="3" name="TaxKeyword">
    <vt:lpwstr/>
  </property>
  <property fmtid="{D5CDD505-2E9C-101B-9397-08002B2CF9AE}" pid="4" name="Order">
    <vt:r8>1010700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y fmtid="{D5CDD505-2E9C-101B-9397-08002B2CF9AE}" pid="10" name="ComplianceAssetId">
    <vt:lpwstr/>
  </property>
  <property fmtid="{D5CDD505-2E9C-101B-9397-08002B2CF9AE}" pid="11" name="MediaServiceImageTags">
    <vt:lpwstr/>
  </property>
</Properties>
</file>